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xr:revisionPtr revIDLastSave="0" documentId="11_7F5E56469AA7DE293D1D814EC7D07DC3A1BAE75C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1 ΠΕΙΡΑΜΑΤΙΚΕΣ ΜΕΤΡΗΣΕΙΣ" sheetId="1" r:id="rId1"/>
    <sheet name="2 ΧΑΡΑΚΤΗΡΙΣΜΟΣ ΔΙΗΛΕΚΤΡΙΚΩΝ" sheetId="2" r:id="rId2"/>
    <sheet name="3 ΔΟΜΙΚΟΣ ΧΑΡΑΚΤΗΡΙΣΜΟΣ" sheetId="3" r:id="rId3"/>
  </sheets>
  <definedNames>
    <definedName name="_xlnm.Print_Area" localSheetId="0">'1 ΠΕΙΡΑΜΑΤΙΚΕΣ ΜΕΤΡΗΣΕΙΣ'!$A$1:$AH$7</definedName>
    <definedName name="_xlnm.Print_Area" localSheetId="1">'2 ΧΑΡΑΚΤΗΡΙΣΜΟΣ ΔΙΗΛΕΚΤΡΙΚΩΝ'!$A$1:$AH$7</definedName>
    <definedName name="_xlnm.Print_Area" localSheetId="2">'3 ΔΟΜΙΚΟΣ ΧΑΡΑΚΤΗΡΙΣΜΟΣ'!$A$1:$AH$7</definedName>
  </definedNames>
  <calcPr calcId="0" fullCalcOnLoad="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S15" i="3" l="1"/>
  <c r="AR15" i="3"/>
  <c r="AS14" i="3"/>
  <c r="AR14" i="3"/>
  <c r="AS13" i="3"/>
  <c r="AR13" i="3"/>
  <c r="AS12" i="3"/>
  <c r="AR12" i="3"/>
  <c r="AS11" i="3"/>
  <c r="AR11" i="3"/>
  <c r="AS10" i="3"/>
  <c r="AR10" i="3"/>
  <c r="AS9" i="3"/>
  <c r="AR9" i="3"/>
  <c r="AR8" i="3"/>
  <c r="AQ8" i="3"/>
  <c r="AP8" i="3"/>
  <c r="AO8" i="3"/>
  <c r="AS8" i="2"/>
  <c r="AR8" i="2"/>
  <c r="AS11" i="1"/>
  <c r="AR11" i="1"/>
  <c r="AQ11" i="1"/>
  <c r="AS10" i="1"/>
  <c r="AO10" i="1"/>
  <c r="AS9" i="1"/>
  <c r="AP9" i="1"/>
  <c r="AS8" i="1"/>
  <c r="AR8" i="1"/>
  <c r="AQ8" i="1"/>
</calcChain>
</file>

<file path=xl/sharedStrings.xml><?xml version="1.0" encoding="utf-8"?>
<sst xmlns="http://schemas.openxmlformats.org/spreadsheetml/2006/main" count="389" uniqueCount="157">
  <si>
    <t>ΠΙΝΑΚΑΣ ΙΙ-1: ΠΙΝΑΚΑΣ ΑΞΙΟΛΟΓΗΣΗΣ ΥΠΟΨΗΦΙΩΝ ΑΚΑΔΗΜΑΪΚΩΝ ΥΠΟΤΡΟΦΩΝ 2022-2023</t>
  </si>
  <si>
    <t>ΓΝΩΣΤΙΚΟ ΑΝΤΙΚΕΙΜΕΝΟ:  ΠΕΙΡΑΜΑΤΙΚΕΣ ΜΕΤΡΗΣΕΙΣ ΤΩΝ ΗΛΕΚΤΡΟΝΙΑΚΩΝ ΙΔΙΟΤΗΤΩΝ ΤΗΣ ΥΛΗΣ ΣΕ ΕΥΡΥ ΦΑΣΜΑ ΘΕΡΜΟΚΡΑΣΙΩΝ</t>
  </si>
  <si>
    <t>Στοιχεία επιλεξιμότητας υποψηφίων</t>
  </si>
  <si>
    <t>Στοιχεία Μοριοδότησης υποψηφίων</t>
  </si>
  <si>
    <t>ΜΟΡΙΑ ΚΡΙΤΗΡΙΩΝ</t>
  </si>
  <si>
    <t>ΤΕΛΙΚΗ ΜΟΡΙΟΔΟΤΗΣΗ</t>
  </si>
  <si>
    <t>1ος Βασικός τίτλος Σπουδών</t>
  </si>
  <si>
    <t>2ος Βασικός τίτλος Σπουδών</t>
  </si>
  <si>
    <t>1ο Μεταπτυχιακό</t>
  </si>
  <si>
    <t>2ο Μεταπτυχιακό</t>
  </si>
  <si>
    <t>3ο Μεταπτυχιακό</t>
  </si>
  <si>
    <t>Διδακτορικό</t>
  </si>
  <si>
    <t xml:space="preserve">Υποψήφιος/ια Διδάκτωρ </t>
  </si>
  <si>
    <t>Ερευνητικό/Επαγγελματικό Εργο</t>
  </si>
  <si>
    <t>Δημοσιευμένο Επιστημονικό Εργο</t>
  </si>
  <si>
    <t>Συμμετοχή σε Ερευνητικά Έργα</t>
  </si>
  <si>
    <t>Εκπαιδευτική Εμπειρία σε ΑΕΙ (Ισοδύναμα έτη πλήρους απασχόλησης)</t>
  </si>
  <si>
    <t xml:space="preserve">Επαγγελματική εμπειρία </t>
  </si>
  <si>
    <t>Δικαιολογητικό 1</t>
  </si>
  <si>
    <t>Δικαιολογητικό 2</t>
  </si>
  <si>
    <t>Δικαιολογητικό 3</t>
  </si>
  <si>
    <t>Κριτήριο επιλεξιμότητας 1</t>
  </si>
  <si>
    <t>Κριτήριο Επιλεξιμότητας 2</t>
  </si>
  <si>
    <t>Κριτήριο Επιλεξιμότητας 3</t>
  </si>
  <si>
    <t>Κριτήριο 1</t>
  </si>
  <si>
    <t>Κριτήριο 2</t>
  </si>
  <si>
    <t>Κριτήριο 3</t>
  </si>
  <si>
    <t>Κριτήριο 4</t>
  </si>
  <si>
    <t xml:space="preserve">Α/Α </t>
  </si>
  <si>
    <t>ΑΡ.ΠΡΩΤ/ ΗΜΕΡΟΜΗΝΙΑ</t>
  </si>
  <si>
    <t>ΓΝΩΣΤΙΚΟ ΑΝΤΙΚΕΙΜΕΝΟ</t>
  </si>
  <si>
    <t>ΜΑΘΗΜΑΤΑ</t>
  </si>
  <si>
    <t>Επαγγελματική Ιδιότητα                                                                        (Ιδιώτης=1, Δ.Υ.=0)</t>
  </si>
  <si>
    <t xml:space="preserve"> Τμήμα, Ίδρυμα, Έτος Αποφοίτησης</t>
  </si>
  <si>
    <t xml:space="preserve">Έτη Σπουδών </t>
  </si>
  <si>
    <t>Τμήμα, Ίδρυμα, Έτος Αποφοίτησης</t>
  </si>
  <si>
    <t>Γνωστικό πεδίο 1ου ΜΔΕ</t>
  </si>
  <si>
    <t>Γνωστικό πεδίο 2ου ΜΔΕ</t>
  </si>
  <si>
    <t>Γνωστικό πεδίο 3ου ΜΔΕ</t>
  </si>
  <si>
    <t xml:space="preserve"> Τμήμα, Ίδρυμα, Έτος Αναγόρευσης</t>
  </si>
  <si>
    <t>Γνωστικό πεδίο 1ου PhD</t>
  </si>
  <si>
    <t>ΣΥΝΑΦΕΙΑ ΔΙΔΑΚΤΟΡΙΚΟΥ</t>
  </si>
  <si>
    <t>Τμήμα, Ίδρυμα, Έτος εγγραφής</t>
  </si>
  <si>
    <t>ΣΥΝΑΦΕΙΑ ΔΙΔΑΚΤΟΡΙΚΗΣ ΔΙΑΤΡΙΒΗΣ</t>
  </si>
  <si>
    <t>Ερευνητικό Έργο : Φορέας / Εταιρία / Εργοδότης</t>
  </si>
  <si>
    <t>ΈΤΗ</t>
  </si>
  <si>
    <t>Επαγγελματικό έργο : Φορέας / Εταιρία / Εργοδότης</t>
  </si>
  <si>
    <t>TOΥΛΑΧΙΣΤΟΝ  5 ΕΤΕΣ ΣΥΝΑΦΕΣ ΕΡΓΟ</t>
  </si>
  <si>
    <t>ΕΠΙΛΕΞΙΜΟΤΗΤΑ ΥΠΟΨΗΦΙΟΥ/ΑΣ</t>
  </si>
  <si>
    <t>Συνολικός Αριθμός  Δημοσιεύσεων σε περιοδικά με κριτές και IF</t>
  </si>
  <si>
    <t>Συνολικός Αριθμός Δημοσιεύσεων σε Περιοδικά, Συλλογικούς τόμους, Πρακτικά Συνεδρίων</t>
  </si>
  <si>
    <t>Συνολικός Αριθμός   Δημοσιεύσεων σε περιοδικά με κριτές και IF συναφών με το Γνωστικό Αντικείμενο</t>
  </si>
  <si>
    <t>Συνολικός Αριθμός Δημοσιεύσεων σε Περιοδικά, Συλλογικούς τόμους, Πρακτικά Συνεδρίων συναφών με το Γνωστικό Αντικείμενο</t>
  </si>
  <si>
    <t>ΈΤΗ ΣΥΝΑΦΟΥΣ ΈΡΓΟΥ ΜΕ ΤΟ ΓΝΩΣΤΙΚΟ ΑΝΤΙΚΕΙΜΕΝΟ</t>
  </si>
  <si>
    <t>ΊΔΡΥΜΑ</t>
  </si>
  <si>
    <t>ΈΤΗ ΣΥΝΑΦΟΥΣ ΕΜΠΕΙΡΙΑΣ ΜΕ ΤΟ ΓΝΩΣΤΙΚΟ ΑΝΤΙΚΕΙΜΕΝΟ</t>
  </si>
  <si>
    <t>ΚΡΙΤΗΡΙΟ 1</t>
  </si>
  <si>
    <t>ΚΡΙΤΗΡΙΟ 2</t>
  </si>
  <si>
    <t>ΚΡΙΤΗΡΙΟ 3</t>
  </si>
  <si>
    <t>ΚΡΙΤΗΡΙΟ 4</t>
  </si>
  <si>
    <t>ΣΥΝΟΛΟ ΜΟΡΙΩΝ</t>
  </si>
  <si>
    <t>ΠΡΟΣΑΥΞΗΣΗ ΔΙΔΑΚΤΟΡΙΚΟΥ (5%)</t>
  </si>
  <si>
    <t>72484/23-07-2022</t>
  </si>
  <si>
    <t>ΠΕΙΡΑΜΑΤΙΚΕΣ ΜΕΤΡΗΣΕΙΣ ΤΩΝ ΗΛΕΚΤΡΟΝΙΑΚΩΝ ΙΔΙΟΤΗΤΩΝ ΤΗΣ ΥΛΗΣ ΣΕ ΕΥΡΗ ΦΑΣΜΑ ΘΕΡΜΟΚΡΑΣΙΩΝ</t>
  </si>
  <si>
    <t>ΗΛΕΚΤΡΟΝΙΚΑ Ι                                                    ΗΚΕΚΤΡΟΝΙΚΑ ΙΙ                                                                 ΔΙΑΤΑΞΕΙΣ ΗΜΙΑΓΩΓΩΝ                                                                 ΜΙΚΤΑ ΑΝΑΛΟΓΙΚΑ -ΨΗΦΙΑΚΑ ΚΥΚΛΩΜΑΤΑ</t>
  </si>
  <si>
    <t>Φυσικής, ΕΚΠΑ, 2001</t>
  </si>
  <si>
    <t>4</t>
  </si>
  <si>
    <t>Σχολή Οικονιμίας και Επιστημών Συμεροφιράς, Πανεπιστήμιο Freiburg (Γερμανία), 2007.</t>
  </si>
  <si>
    <t>Οικονομοφυσική</t>
  </si>
  <si>
    <t>Τμήμα Φυσικής, Πανεπιστήμιο Konstanz, 2011</t>
  </si>
  <si>
    <t>Παγίδευση ηλεκτρονίων σε επιφάνεια υπέρευστου Ηλίου: Κβαντικοί υπολογισμοί με ηλεκτρόνια</t>
  </si>
  <si>
    <t>ΝΑΙ</t>
  </si>
  <si>
    <t>ΤΕΙ ΑΘΗΝΑΣ, Πανεπιστήμιο Konstanz</t>
  </si>
  <si>
    <t>ΤΗ&amp;ΗΜ ΠΑΔΑ</t>
  </si>
  <si>
    <t>72887/03-08-2022</t>
  </si>
  <si>
    <t>Φυσικής, Παν. Πατρών, 1997</t>
  </si>
  <si>
    <t>Τμήμα Πληροφορικής και
Τηλεπικοινωνιών ΕΚΠΑ,2002</t>
  </si>
  <si>
    <t>Μικροηλεκτρονική</t>
  </si>
  <si>
    <t xml:space="preserve">Τμήμα Πληροφορικής  και Τηλεπικοινωνιών, ΕΚΠΑ, 2006 </t>
  </si>
  <si>
    <t xml:space="preserve">Διμιουργία μικροηλεκτρονικών νανοδομών και νανοδιατάξεων με τη χρήση οξομεταλλικών ενώσεων </t>
  </si>
  <si>
    <t>ΟΧΙ</t>
  </si>
  <si>
    <t>70499/25-07-2022</t>
  </si>
  <si>
    <t>1</t>
  </si>
  <si>
    <t>Ηλεκτρονικών, ΤΕΙ Αθήνας, 2002</t>
  </si>
  <si>
    <t>Dept. Of Control Eng., Aalborg University, Denmark, 2006(ΔΟΑΤΑΠ 8-2872/2007)</t>
  </si>
  <si>
    <t>Msc. In Engineering (Intelligent Autonomous Systems)</t>
  </si>
  <si>
    <t>Τμήμα Ηλεκτρολόγων &amp; Ηλεκτρομικών Μηχανικών. ΠΑΔΑ,2019</t>
  </si>
  <si>
    <t>0.00</t>
  </si>
  <si>
    <t>71655/29-07-2022</t>
  </si>
  <si>
    <t>Φυσικής, Παν. Ιωαννίνων, 2003</t>
  </si>
  <si>
    <t>Μαχανολόγων Μηχανικών Διατμηματικό, ΕΜΠ, 2005</t>
  </si>
  <si>
    <t>Συστήματα Αυτοματισμού</t>
  </si>
  <si>
    <t>ΠΑΝΕΠΙΣΤΗΜΙΟ ΛΕΥΚΩΣΙΑΣ - ΠΑΝΕΠΙΣΤΗΜΙΟ ΠΑΤΡΩΝ, 2021</t>
  </si>
  <si>
    <t>ΕΙΔΙΚΗ ΑΓΩΓΗ ΚΑΙ ΕΚΠΑΙΔΕΥΣΗ</t>
  </si>
  <si>
    <t>Τμήμα Φυσικής, Alexandru Ioan Cuza University,  Ρουμανία, 2012</t>
  </si>
  <si>
    <t>Μαγνητικά Νανο-Υλικά</t>
  </si>
  <si>
    <t>ΠΙΝΑΚΑΣ ΙΙ-2: ΠΙΝΑΚΑΣ ΑΞΙΟΛΟΓΗΣΗΣ ΥΠΟΨΗΦΙΩΝ ΑΚΑΔΗΜΑΪΚΩΝ ΥΠΟΤΡΟΦΩΝ 2022-2023</t>
  </si>
  <si>
    <t>ΓΝΩΣΤΙΚΟ ΑΝΤΙΚΕΙΜΕΝΟ: ΧΑΡΑΚΤΗΡΙΣΜΟΣ ΔΙΗΛΕΚΤΡΙΚΩΝ - ΔΙΗΛΕΚΤΡΙΚΗ ΦΑΣΜΑΤΟΣΚΟΠΙΑ</t>
  </si>
  <si>
    <t>72400/02-08-2022</t>
  </si>
  <si>
    <t>Φυσικής, Παν. Κρήτης, 1999</t>
  </si>
  <si>
    <t>Διατμηματικό, ΕΜΠ, 2002</t>
  </si>
  <si>
    <t>Φυσική και τεχνολογικές εφαρμογές</t>
  </si>
  <si>
    <t>ΣΕΜΦΕ, ΕΜΠ, 2005</t>
  </si>
  <si>
    <t>Φυσική (Πολυμερή)</t>
  </si>
  <si>
    <t>NAI</t>
  </si>
  <si>
    <t xml:space="preserve">ΕΜΠ, ΕΚΕΦΕ ΔΗΜΟΚΡΙΤΟΣ-ΠΑΔΑ  (ΣΥΝΟΛΟ 104 Μ- Μη επικαλ.92Μ) </t>
  </si>
  <si>
    <t>ΠΑΔΑ (H&amp;HM, Τμήμα Βιομηχ. Σχεδ. Και Φ.Χ.Τ.Υ), ΕΜΠ, ΤΕΙ Καλαμάτας</t>
  </si>
  <si>
    <t>ΌΧΙ</t>
  </si>
  <si>
    <t>72485/02-08-2022</t>
  </si>
  <si>
    <t>Φυσικκής, ΕΚΠΑ, 1975</t>
  </si>
  <si>
    <t>Φυσικκής, ΕΚΠΑ, 1981</t>
  </si>
  <si>
    <t>Πυρηνικές Αντιδράσεις</t>
  </si>
  <si>
    <t>OXI</t>
  </si>
  <si>
    <t>ΠΙΝΑΚΑΣ ΙΙ-3: ΠΙΝΑΚΑΣ ΑΞΙΟΛΟΓΗΣΗΣ ΥΠΟΨΗΦΙΩΝ ΑΚΑΔΗΜΑΪΚΩΝ ΥΠΟΤΡΟΦΩΝ 2022-2023</t>
  </si>
  <si>
    <t>ΓΝΩΣΤΙΚΟ ΑΝΤΙΚΕΙΜΕΝΟ: ΔΟΜΙΚΟΣ ΧΑΡΑΚΤΗΡΙΣΜΟΣ ΑΜΟΡΦΩΝ ΥΛΙΚΩΝ ΜΕΣΩ ΦΑΣΜΑΤΟΣΚΟΠΙΚΩΝ ΤΕΧΝΙΚΩΝ ΥΠΕΡΥΘΡΟΥ ΚΑΙ RAMAN ΚΑΙ ΣΥΣΧΕΤΙΣΜΟΣ ΤΗΣ ΔΟΜΗΣ ΜΕ ΜΗ ΓΡΑΜΜΙΚΕΣ ΗΛΕΚΤΡΙΚΕΣ ΙΔΙΟΤΗΤΕΣ</t>
  </si>
  <si>
    <t>70294/25-07-2022</t>
  </si>
  <si>
    <t>ΔΟΜΙΚΟΣ ΧΑΡΑΚΤΗΡΙΣΜΟΣ ΑΜΟΡΦΩΝ ΥΛΙΚΩΝ ΜΕΣΩ ΦΑΣΜΑΤΟΣΚΟΠΙΚΩΝ ΤΕΧΝΙΚΩΝ ΥΠΕΡΥΘΡΟΥ ΚΑΙ RAMAN ΚΑΙ ΣΥΣΧΕΤΙΣΜΟΣ ΤΗΣ ΔΟΜΗΣ ΜΕ ΜΗ ΓΡΑΜΜΙΚΕΣ ΗΛΕΚΤΡΙΚΕΣ ΙΔΙΟΤΗΤΕΣ</t>
  </si>
  <si>
    <t>ΦΥΣΙΚΗ, ΗΛΕΚΤΡΟΝΙΚΑ Ι, ΗΛΕΚΤΡΟΝΙΚΑ ΙΙ,ΔΙΑΤΑΞΕΙΣ ΗΜΙΑΓΩΓΩΝ, ΜΙΚΤΑ ΑΝΑΛΟΓΙΚΑ ΨΗΦΙΑΚΑ ΚΥΚΛΩΜΑΤΑ,ΗΛΕΚΤΡΟΤΕΧΝΙΚΑ ΥΛΙΚΑ, ΗΛΕΚΤΡΙΚΕΣ ΜΕΤΡΗΣΕΙΣ, ΗΛΕΚΤΡΙΚΑ ΚΥΚΛΩΜΑΤΑ Ι, ΗΛΕΚΤΡΙΚΑ ΚΥΚΛΩΜΑΤΑ ΙΙ</t>
  </si>
  <si>
    <t>ΗΛΕΚΤΡΟΛΟΓΙΑΣ, ΤΕΙ ΠΕΙΡΑΙΑ, 2011</t>
  </si>
  <si>
    <t>ΗΛΕΚΤΡΟΛΟΓΩΝ ΜΗΧΑΝΙΚΩΝ ΤΕ, ΑΕΙ ΠΕΙΡΑΙΑ ΤΤ, 2016</t>
  </si>
  <si>
    <t>ΔΙΑΧΕΙΡΙΣΗ ΚΑΙ ΕΝΕΡΓΕΙΑΚΗ ΒΕΛΤΙΣΤΟΠΟΙΗΣΗ ΣΥΣΤΗΜΑΤΩΝ</t>
  </si>
  <si>
    <t>Τμήμα Η&amp;ΗΜ, ΠΑΔΑ, 2019</t>
  </si>
  <si>
    <t>ΠΑΔΑ, Τμήμα Η&amp;ΗΜ</t>
  </si>
  <si>
    <t>71515/26-07-2022</t>
  </si>
  <si>
    <t>Σχολή Μεταλλειολόγων Μηχανικών, ΕΜΠ, 1998</t>
  </si>
  <si>
    <t>ΜΕΤΑΛΛΟΥΡΓΙΑ</t>
  </si>
  <si>
    <t>ΚΤΗ, ΣΟΥΗΔΙΑ, 2003, ΔΟΑΤΑΠ 27-826, 2006</t>
  </si>
  <si>
    <t>ΝΑΝΟΫΛΙΚΑ</t>
  </si>
  <si>
    <t>Κοινωνικών Επιστημών, Ε.Α.Π., 2017</t>
  </si>
  <si>
    <t>Διοίκηση Επιχειρήσεων</t>
  </si>
  <si>
    <t>Χημείας, Παν. Κρήτης, 2013</t>
  </si>
  <si>
    <t>ΣΥΝΘΕΣΗ-ΔΟΜΗ-ΙΔΙΟΤΗΤΕΣ ΥΛΙΚΩΝ</t>
  </si>
  <si>
    <t xml:space="preserve">Περιφέρεια Στερεάς Ελλάδας, Τσοκανή ΑΕ </t>
  </si>
  <si>
    <t>72760/28-07-2022</t>
  </si>
  <si>
    <t>Φυσικής &amp; Μαθηματικών, A.M.GORKY State University, Kharkov, USSR, 1977 (ΔΙΚΑΤΣΑ 4065/24-6-1983)</t>
  </si>
  <si>
    <t>Donetsk State University, USSR, 1981 (ΔΙΚΑΤΣΑ 4065/24-6-1983)</t>
  </si>
  <si>
    <t>Φυσικομαθηματικές Επιστήμες</t>
  </si>
  <si>
    <t>ΜΗΧΑΝΟΛΟΓΩΝ ΜΗΧΑΝΙΚΩΝ, ΕΜΠ, 2005</t>
  </si>
  <si>
    <t>ΣΥΣΤΗΜΑΤΑ ΑΥΤΟΜΑΤΙΣΜΟΥ</t>
  </si>
  <si>
    <t>COOL-NANO, ΠΑΝΕΠΙΣΤΗΜΙΟ ΠΑΤΡΩΝ, ΕΚΕΦΕ ΔΗΜΟΚΡΙΤΟΣ</t>
  </si>
  <si>
    <t>69812 / 22.7.2022</t>
  </si>
  <si>
    <t>ΑΣΠΑΙΤΕ, 2017</t>
  </si>
  <si>
    <t>ΔΙΔΑΚΤΙΚΗ ΣΤΙΣ ΦΥΣΙΚΕΣ ΕΠΙΣΤΗΜΕΣ</t>
  </si>
  <si>
    <t>ΜΗΧΑΝΙΚΩΝ ΕΝΕΡΓΕΙΑΚΗΣ ΤΕΧΝΟΛΟΓΙΑΣ, ΠΑΔΑ, 2018</t>
  </si>
  <si>
    <t>ΤΕΧΝΟΛΟΓΙΑ ΤΗΣ ΕΝΕΡΓΕΙΑΣ</t>
  </si>
  <si>
    <t>ΤΜΗΜΑ ΠΟΛΙΤΙΚΩΝ ΜΗΧΑΝΙΚΩΝ, ΠΑΝΕΠΙΣΤΗΜΙΟ ΘΕΣΣΑΛΙΑΣ, 2018</t>
  </si>
  <si>
    <t>ΕΛΚΕ ΠΑΝΕΠΙΣΤΗΜΙΟ ΘΕΣΣΑΛΙΑΣ</t>
  </si>
  <si>
    <t>72992/03-08-2022</t>
  </si>
  <si>
    <t>Φυσικής, Παν. Ιωαννίνων, 2002</t>
  </si>
  <si>
    <t>ΠΛΗΡΟΦΟΡΙΚΗΣ ΚΑΙ ΤΗΛΕΠΙΚΟΙΝΩΝΙΩΝ, ΕΚΠΑ, 2004</t>
  </si>
  <si>
    <t>ΜΙΚΡΟΗΛΕΚΤΡΟΝΙΚΗ</t>
  </si>
  <si>
    <t>ΠΛΗΡΟΦΟΡΙΚΗΣ ΚΑΙ ΤΗΛΕΠΙΚΟΙΝΩΝΙΩΝ, ΕΚΠΑ, 2009</t>
  </si>
  <si>
    <t>ΕΚΕΦΕ ΔΗΜΟΚΡΙΤΟΣ, ΠΑΝ. ΠΑΤΡΩΝ, ΤΕΙ ΠΕΙΡΑΙΑ, ΙΚΥ</t>
  </si>
  <si>
    <t>70555/27-07-2022</t>
  </si>
  <si>
    <t>ΦΥΣΙΚΗΣ, ΠΑΝΕΠΙΣΤΗΜΙΟ ΚΡΗΤΗΣ, 2013</t>
  </si>
  <si>
    <t>ΠΑΝΕΠΙΣΤΗΜΙΟ ΛΕΥΚΩΣΙΑΣ, 2022</t>
  </si>
  <si>
    <t>ΔΙΔΑΚΤΙΚΗ ΜΑΘΗΜΑΤΙΚΩΝ ΚΑΙ ΦΥΣΙΚΩΝ ΕΠΙΣΤΗΜΩΝ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</si>
</sst>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name val="Arial"/>
      <family val="2"/>
      <charset val="16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9"/>
      <name val="Calibri"/>
      <family val="2"/>
      <charset val="1"/>
    </font>
    <font>
      <b/>
      <sz val="12"/>
      <name val="Calibri"/>
      <family val="2"/>
      <charset val="1"/>
    </font>
    <font>
      <sz val="9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61"/>
    </font>
    <font>
      <b/>
      <sz val="14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name val="Calibri"/>
      <family val="2"/>
      <charset val="161"/>
    </font>
    <font>
      <b/>
      <sz val="9"/>
      <name val="Calibri"/>
      <family val="2"/>
      <charset val="161"/>
    </font>
    <font>
      <b/>
      <sz val="12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9"/>
      <color rgb="FF333333"/>
      <name val="Calibri"/>
      <family val="2"/>
      <charset val="1"/>
    </font>
    <font>
      <sz val="8"/>
      <name val="Calibri"/>
      <family val="2"/>
      <charset val="161"/>
    </font>
    <font>
      <sz val="9"/>
      <color rgb="FF333333"/>
      <name val="Calibri"/>
      <family val="2"/>
      <charset val="161"/>
    </font>
    <font>
      <sz val="9"/>
      <name val="Calibri"/>
      <family val="2"/>
      <charset val="161"/>
    </font>
    <font>
      <sz val="10"/>
      <name val="Calibri"/>
      <family val="2"/>
      <charset val="1"/>
    </font>
    <font>
      <sz val="10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A9D18E"/>
        <bgColor rgb="FFC5E0B4"/>
      </patternFill>
    </fill>
    <fill>
      <patternFill patternType="solid">
        <fgColor rgb="FF9DC3E6"/>
        <bgColor rgb="FFD0CECE"/>
      </patternFill>
    </fill>
    <fill>
      <patternFill patternType="solid">
        <fgColor rgb="FFF8CBAD"/>
        <bgColor rgb="FFD0CECE"/>
      </patternFill>
    </fill>
    <fill>
      <patternFill patternType="solid">
        <fgColor rgb="FFFFFF00"/>
        <bgColor rgb="FFFFFF00"/>
      </patternFill>
    </fill>
    <fill>
      <patternFill patternType="solid">
        <fgColor rgb="FFDBDBDB"/>
        <bgColor rgb="FFD9D9D9"/>
      </patternFill>
    </fill>
    <fill>
      <patternFill patternType="solid">
        <fgColor rgb="FFD9D9D9"/>
        <bgColor rgb="FFDBDBDB"/>
      </patternFill>
    </fill>
    <fill>
      <patternFill patternType="solid">
        <fgColor rgb="FFC5E0B4"/>
        <bgColor rgb="FFD9D9D9"/>
      </patternFill>
    </fill>
    <fill>
      <patternFill patternType="solid">
        <fgColor rgb="FFD0CECE"/>
        <bgColor rgb="FFD9D9D9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30" fillId="0" borderId="0"/>
    <xf numFmtId="0" fontId="3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0" fillId="0" borderId="0"/>
    <xf numFmtId="0" fontId="1" fillId="0" borderId="0"/>
  </cellStyleXfs>
  <cellXfs count="220">
    <xf numFmtId="0" fontId="0" fillId="0" borderId="0" xfId="0"/>
    <xf numFmtId="0" fontId="19" fillId="6" borderId="2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5" fillId="2" borderId="3" xfId="8" applyFont="1" applyFill="1" applyBorder="1" applyAlignment="1">
      <alignment horizontal="center" wrapText="1"/>
    </xf>
    <xf numFmtId="0" fontId="5" fillId="2" borderId="1" xfId="8" applyFont="1" applyFill="1" applyBorder="1" applyAlignment="1">
      <alignment horizontal="center" wrapText="1"/>
    </xf>
    <xf numFmtId="0" fontId="5" fillId="2" borderId="5" xfId="8" applyFont="1" applyFill="1" applyBorder="1" applyAlignment="1">
      <alignment horizontal="center" wrapText="1"/>
    </xf>
    <xf numFmtId="0" fontId="5" fillId="2" borderId="4" xfId="8" applyFont="1" applyFill="1" applyBorder="1" applyAlignment="1">
      <alignment horizontal="center" wrapText="1"/>
    </xf>
    <xf numFmtId="0" fontId="5" fillId="7" borderId="3" xfId="8" applyFont="1" applyFill="1" applyBorder="1" applyAlignment="1">
      <alignment horizontal="center" vertical="center" wrapText="1"/>
    </xf>
    <xf numFmtId="0" fontId="5" fillId="7" borderId="1" xfId="8" applyFont="1" applyFill="1" applyBorder="1" applyAlignment="1">
      <alignment horizontal="center" vertical="center" wrapText="1"/>
    </xf>
    <xf numFmtId="0" fontId="7" fillId="6" borderId="2" xfId="8" applyFont="1" applyFill="1" applyBorder="1" applyAlignment="1">
      <alignment horizontal="center" vertical="center" wrapText="1"/>
    </xf>
    <xf numFmtId="0" fontId="7" fillId="5" borderId="1" xfId="8" applyFont="1" applyFill="1" applyBorder="1" applyAlignment="1">
      <alignment horizontal="center" vertical="center"/>
    </xf>
    <xf numFmtId="0" fontId="4" fillId="4" borderId="1" xfId="8" applyFont="1" applyFill="1" applyBorder="1" applyAlignment="1">
      <alignment horizontal="center" vertical="center"/>
    </xf>
    <xf numFmtId="0" fontId="4" fillId="3" borderId="1" xfId="8" applyFont="1" applyFill="1" applyBorder="1" applyAlignment="1">
      <alignment horizontal="center" vertical="center"/>
    </xf>
    <xf numFmtId="0" fontId="1" fillId="0" borderId="0" xfId="8"/>
    <xf numFmtId="0" fontId="4" fillId="0" borderId="0" xfId="8" applyFont="1"/>
    <xf numFmtId="0" fontId="5" fillId="0" borderId="0" xfId="3" applyFont="1" applyAlignment="1">
      <alignment horizontal="center" wrapText="1"/>
    </xf>
    <xf numFmtId="0" fontId="6" fillId="0" borderId="0" xfId="8" applyFont="1"/>
    <xf numFmtId="0" fontId="4" fillId="2" borderId="0" xfId="8" applyFont="1" applyFill="1"/>
    <xf numFmtId="0" fontId="5" fillId="2" borderId="0" xfId="3" applyFont="1" applyFill="1" applyAlignment="1">
      <alignment horizontal="center" wrapText="1"/>
    </xf>
    <xf numFmtId="0" fontId="8" fillId="2" borderId="0" xfId="8" applyFont="1" applyFill="1" applyAlignment="1">
      <alignment horizontal="center"/>
    </xf>
    <xf numFmtId="0" fontId="5" fillId="2" borderId="0" xfId="8" applyFont="1" applyFill="1" applyAlignment="1">
      <alignment horizontal="center" wrapText="1"/>
    </xf>
    <xf numFmtId="0" fontId="5" fillId="7" borderId="2" xfId="8" applyFont="1" applyFill="1" applyBorder="1" applyAlignment="1">
      <alignment horizontal="center" wrapText="1"/>
    </xf>
    <xf numFmtId="0" fontId="5" fillId="2" borderId="6" xfId="8" applyFont="1" applyFill="1" applyBorder="1" applyAlignment="1">
      <alignment horizontal="center" wrapText="1"/>
    </xf>
    <xf numFmtId="0" fontId="9" fillId="8" borderId="1" xfId="8" applyFont="1" applyFill="1" applyBorder="1" applyAlignment="1">
      <alignment horizontal="center" vertical="center" textRotation="90" wrapText="1"/>
    </xf>
    <xf numFmtId="0" fontId="9" fillId="8" borderId="2" xfId="8" applyFont="1" applyFill="1" applyBorder="1" applyAlignment="1">
      <alignment horizontal="center" vertical="center" wrapText="1"/>
    </xf>
    <xf numFmtId="0" fontId="9" fillId="8" borderId="1" xfId="8" applyFont="1" applyFill="1" applyBorder="1" applyAlignment="1">
      <alignment horizontal="center" vertical="center" wrapText="1"/>
    </xf>
    <xf numFmtId="0" fontId="9" fillId="8" borderId="3" xfId="8" applyFont="1" applyFill="1" applyBorder="1" applyAlignment="1">
      <alignment horizontal="center" vertical="center" wrapText="1"/>
    </xf>
    <xf numFmtId="49" fontId="10" fillId="6" borderId="1" xfId="3" applyNumberFormat="1" applyFont="1" applyFill="1" applyBorder="1" applyAlignment="1">
      <alignment horizontal="center" vertical="center" textRotation="90" wrapText="1"/>
    </xf>
    <xf numFmtId="49" fontId="9" fillId="6" borderId="1" xfId="3" applyNumberFormat="1" applyFont="1" applyFill="1" applyBorder="1" applyAlignment="1">
      <alignment horizontal="center" vertical="center" wrapText="1"/>
    </xf>
    <xf numFmtId="49" fontId="9" fillId="6" borderId="1" xfId="3" applyNumberFormat="1" applyFont="1" applyFill="1" applyBorder="1" applyAlignment="1">
      <alignment horizontal="center" vertical="center" textRotation="90" wrapText="1"/>
    </xf>
    <xf numFmtId="49" fontId="10" fillId="9" borderId="1" xfId="3" applyNumberFormat="1" applyFont="1" applyFill="1" applyBorder="1" applyAlignment="1">
      <alignment horizontal="center" vertical="center" textRotation="90" wrapText="1"/>
    </xf>
    <xf numFmtId="49" fontId="10" fillId="5" borderId="1" xfId="3" applyNumberFormat="1" applyFont="1" applyFill="1" applyBorder="1" applyAlignment="1">
      <alignment horizontal="center" vertical="center" textRotation="90" wrapText="1"/>
    </xf>
    <xf numFmtId="1" fontId="9" fillId="6" borderId="1" xfId="3" applyNumberFormat="1" applyFont="1" applyFill="1" applyBorder="1" applyAlignment="1">
      <alignment horizontal="center" vertical="center" wrapText="1"/>
    </xf>
    <xf numFmtId="0" fontId="9" fillId="6" borderId="1" xfId="3" applyFont="1" applyFill="1" applyBorder="1" applyAlignment="1">
      <alignment horizontal="center" vertical="center" wrapText="1"/>
    </xf>
    <xf numFmtId="49" fontId="9" fillId="6" borderId="3" xfId="3" applyNumberFormat="1" applyFont="1" applyFill="1" applyBorder="1" applyAlignment="1">
      <alignment horizontal="center" vertical="center" textRotation="90" wrapText="1"/>
    </xf>
    <xf numFmtId="49" fontId="11" fillId="9" borderId="1" xfId="3" applyNumberFormat="1" applyFont="1" applyFill="1" applyBorder="1" applyAlignment="1">
      <alignment horizontal="center" vertical="center" textRotation="90" wrapText="1"/>
    </xf>
    <xf numFmtId="49" fontId="11" fillId="6" borderId="1" xfId="3" applyNumberFormat="1" applyFont="1" applyFill="1" applyBorder="1" applyAlignment="1">
      <alignment horizontal="center" vertical="center" textRotation="90" wrapText="1"/>
    </xf>
    <xf numFmtId="49" fontId="11" fillId="6" borderId="2" xfId="3" applyNumberFormat="1" applyFont="1" applyFill="1" applyBorder="1" applyAlignment="1">
      <alignment horizontal="center" vertical="center" textRotation="90" wrapText="1"/>
    </xf>
    <xf numFmtId="0" fontId="12" fillId="2" borderId="1" xfId="8" applyFont="1" applyFill="1" applyBorder="1" applyAlignment="1">
      <alignment horizontal="center" vertical="center"/>
    </xf>
    <xf numFmtId="0" fontId="12" fillId="0" borderId="1" xfId="8" applyFont="1" applyBorder="1" applyAlignment="1">
      <alignment horizontal="center" vertical="center"/>
    </xf>
    <xf numFmtId="0" fontId="12" fillId="0" borderId="1" xfId="8" applyFont="1" applyBorder="1" applyAlignment="1">
      <alignment horizontal="center" vertical="center" wrapText="1"/>
    </xf>
    <xf numFmtId="0" fontId="13" fillId="0" borderId="3" xfId="8" applyFont="1" applyBorder="1" applyAlignment="1">
      <alignment vertical="center" wrapText="1"/>
    </xf>
    <xf numFmtId="0" fontId="12" fillId="2" borderId="1" xfId="3" applyFont="1" applyFill="1" applyBorder="1" applyAlignment="1">
      <alignment horizontal="center" vertical="center" wrapText="1"/>
    </xf>
    <xf numFmtId="49" fontId="12" fillId="0" borderId="4" xfId="8" applyNumberFormat="1" applyFont="1" applyBorder="1" applyAlignment="1">
      <alignment horizontal="center" vertical="center" wrapText="1"/>
    </xf>
    <xf numFmtId="49" fontId="12" fillId="2" borderId="1" xfId="8" applyNumberFormat="1" applyFont="1" applyFill="1" applyBorder="1" applyAlignment="1">
      <alignment horizontal="center" vertical="center" wrapText="1"/>
    </xf>
    <xf numFmtId="49" fontId="12" fillId="2" borderId="1" xfId="3" applyNumberFormat="1" applyFont="1" applyFill="1" applyBorder="1" applyAlignment="1">
      <alignment horizontal="center" vertical="center" wrapText="1"/>
    </xf>
    <xf numFmtId="49" fontId="12" fillId="0" borderId="1" xfId="8" applyNumberFormat="1" applyFont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/>
    </xf>
    <xf numFmtId="49" fontId="12" fillId="0" borderId="0" xfId="8" applyNumberFormat="1" applyFont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 wrapText="1"/>
    </xf>
    <xf numFmtId="2" fontId="12" fillId="2" borderId="1" xfId="3" applyNumberFormat="1" applyFont="1" applyFill="1" applyBorder="1" applyAlignment="1">
      <alignment horizontal="center" vertical="center" wrapText="1"/>
    </xf>
    <xf numFmtId="2" fontId="12" fillId="2" borderId="1" xfId="8" applyNumberFormat="1" applyFont="1" applyFill="1" applyBorder="1" applyAlignment="1">
      <alignment horizontal="center" vertical="center" wrapText="1"/>
    </xf>
    <xf numFmtId="2" fontId="10" fillId="2" borderId="1" xfId="3" applyNumberFormat="1" applyFont="1" applyFill="1" applyBorder="1" applyAlignment="1">
      <alignment horizontal="center" vertical="center" wrapText="1"/>
    </xf>
    <xf numFmtId="2" fontId="10" fillId="10" borderId="1" xfId="3" applyNumberFormat="1" applyFont="1" applyFill="1" applyBorder="1" applyAlignment="1">
      <alignment horizontal="center" vertical="center" wrapText="1"/>
    </xf>
    <xf numFmtId="1" fontId="12" fillId="2" borderId="1" xfId="3" applyNumberFormat="1" applyFont="1" applyFill="1" applyBorder="1" applyAlignment="1">
      <alignment horizontal="center" vertical="center" wrapText="1"/>
    </xf>
    <xf numFmtId="2" fontId="13" fillId="2" borderId="1" xfId="3" applyNumberFormat="1" applyFont="1" applyFill="1" applyBorder="1" applyAlignment="1">
      <alignment horizontal="center" vertical="center"/>
    </xf>
    <xf numFmtId="2" fontId="13" fillId="9" borderId="1" xfId="8" applyNumberFormat="1" applyFont="1" applyFill="1" applyBorder="1" applyAlignment="1">
      <alignment horizontal="center" vertical="center"/>
    </xf>
    <xf numFmtId="2" fontId="13" fillId="6" borderId="1" xfId="8" applyNumberFormat="1" applyFont="1" applyFill="1" applyBorder="1" applyAlignment="1">
      <alignment horizontal="center" vertical="center"/>
    </xf>
    <xf numFmtId="2" fontId="14" fillId="6" borderId="1" xfId="8" applyNumberFormat="1" applyFont="1" applyFill="1" applyBorder="1" applyAlignment="1">
      <alignment horizontal="center" vertical="center"/>
    </xf>
    <xf numFmtId="0" fontId="15" fillId="0" borderId="1" xfId="3" applyFont="1" applyBorder="1" applyAlignment="1">
      <alignment horizontal="center" vertical="center" wrapText="1"/>
    </xf>
    <xf numFmtId="49" fontId="12" fillId="2" borderId="4" xfId="3" applyNumberFormat="1" applyFont="1" applyFill="1" applyBorder="1" applyAlignment="1">
      <alignment horizontal="center" vertical="center" wrapText="1"/>
    </xf>
    <xf numFmtId="0" fontId="13" fillId="2" borderId="4" xfId="3" applyFont="1" applyFill="1" applyBorder="1"/>
    <xf numFmtId="2" fontId="12" fillId="0" borderId="1" xfId="8" applyNumberFormat="1" applyFont="1" applyBorder="1" applyAlignment="1">
      <alignment horizontal="center" vertical="center" wrapText="1"/>
    </xf>
    <xf numFmtId="49" fontId="10" fillId="2" borderId="1" xfId="8" applyNumberFormat="1" applyFont="1" applyFill="1" applyBorder="1" applyAlignment="1">
      <alignment horizontal="center" vertical="center" wrapText="1"/>
    </xf>
    <xf numFmtId="2" fontId="10" fillId="2" borderId="1" xfId="3" applyNumberFormat="1" applyFont="1" applyFill="1" applyBorder="1" applyAlignment="1">
      <alignment horizontal="right" vertical="center" wrapText="1"/>
    </xf>
    <xf numFmtId="0" fontId="13" fillId="2" borderId="4" xfId="3" applyFont="1" applyFill="1" applyBorder="1" applyAlignment="1">
      <alignment horizontal="center" vertical="center" wrapText="1"/>
    </xf>
    <xf numFmtId="2" fontId="13" fillId="2" borderId="4" xfId="3" applyNumberFormat="1" applyFont="1" applyFill="1" applyBorder="1" applyAlignment="1">
      <alignment horizontal="center" vertical="center"/>
    </xf>
    <xf numFmtId="0" fontId="13" fillId="0" borderId="1" xfId="8" applyFont="1" applyBorder="1" applyAlignment="1">
      <alignment horizontal="center" vertical="center" wrapText="1"/>
    </xf>
    <xf numFmtId="0" fontId="16" fillId="0" borderId="0" xfId="0" applyFont="1"/>
    <xf numFmtId="0" fontId="17" fillId="0" borderId="0" xfId="1" applyFont="1" applyAlignment="1">
      <alignment horizontal="center" wrapText="1"/>
    </xf>
    <xf numFmtId="0" fontId="18" fillId="0" borderId="0" xfId="0" applyFont="1"/>
    <xf numFmtId="0" fontId="16" fillId="2" borderId="0" xfId="0" applyFont="1" applyFill="1"/>
    <xf numFmtId="0" fontId="17" fillId="2" borderId="0" xfId="1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17" fillId="7" borderId="2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20" fillId="8" borderId="1" xfId="0" applyFont="1" applyFill="1" applyBorder="1" applyAlignment="1">
      <alignment horizontal="center" vertical="center" textRotation="90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49" fontId="21" fillId="6" borderId="1" xfId="1" applyNumberFormat="1" applyFont="1" applyFill="1" applyBorder="1" applyAlignment="1">
      <alignment horizontal="center" vertical="center" textRotation="90" wrapText="1"/>
    </xf>
    <xf numFmtId="49" fontId="20" fillId="6" borderId="1" xfId="1" applyNumberFormat="1" applyFont="1" applyFill="1" applyBorder="1" applyAlignment="1">
      <alignment horizontal="center" vertical="center" wrapText="1"/>
    </xf>
    <xf numFmtId="49" fontId="20" fillId="6" borderId="1" xfId="1" applyNumberFormat="1" applyFont="1" applyFill="1" applyBorder="1" applyAlignment="1">
      <alignment horizontal="center" vertical="center" textRotation="90" wrapText="1"/>
    </xf>
    <xf numFmtId="49" fontId="20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21" fillId="9" borderId="1" xfId="1" applyNumberFormat="1" applyFont="1" applyFill="1" applyBorder="1" applyAlignment="1">
      <alignment horizontal="center" vertical="center" textRotation="90" wrapText="1"/>
    </xf>
    <xf numFmtId="49" fontId="21" fillId="5" borderId="1" xfId="1" applyNumberFormat="1" applyFont="1" applyFill="1" applyBorder="1" applyAlignment="1">
      <alignment horizontal="center" vertical="center" textRotation="90" wrapText="1"/>
    </xf>
    <xf numFmtId="1" fontId="20" fillId="6" borderId="1" xfId="1" applyNumberFormat="1" applyFont="1" applyFill="1" applyBorder="1" applyAlignment="1">
      <alignment horizontal="center" vertical="center" wrapText="1"/>
    </xf>
    <xf numFmtId="0" fontId="20" fillId="6" borderId="1" xfId="1" applyFont="1" applyFill="1" applyBorder="1" applyAlignment="1">
      <alignment horizontal="center" vertical="center" wrapText="1"/>
    </xf>
    <xf numFmtId="49" fontId="20" fillId="6" borderId="3" xfId="1" applyNumberFormat="1" applyFont="1" applyFill="1" applyBorder="1" applyAlignment="1">
      <alignment horizontal="center" vertical="center" textRotation="90" wrapText="1"/>
    </xf>
    <xf numFmtId="49" fontId="22" fillId="9" borderId="1" xfId="1" applyNumberFormat="1" applyFont="1" applyFill="1" applyBorder="1" applyAlignment="1">
      <alignment horizontal="center" vertical="center" textRotation="90" wrapText="1"/>
    </xf>
    <xf numFmtId="49" fontId="22" fillId="6" borderId="1" xfId="1" applyNumberFormat="1" applyFont="1" applyFill="1" applyBorder="1" applyAlignment="1">
      <alignment horizontal="center" vertical="center" textRotation="90" wrapText="1"/>
    </xf>
    <xf numFmtId="49" fontId="22" fillId="6" borderId="2" xfId="1" applyNumberFormat="1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 vertical="center"/>
    </xf>
    <xf numFmtId="2" fontId="13" fillId="9" borderId="1" xfId="0" applyNumberFormat="1" applyFont="1" applyFill="1" applyBorder="1" applyAlignment="1">
      <alignment horizontal="center" vertical="center"/>
    </xf>
    <xf numFmtId="2" fontId="13" fillId="6" borderId="2" xfId="0" applyNumberFormat="1" applyFont="1" applyFill="1" applyBorder="1" applyAlignment="1">
      <alignment horizontal="center" vertical="center"/>
    </xf>
    <xf numFmtId="0" fontId="15" fillId="0" borderId="0" xfId="0" applyFont="1" applyProtection="1">
      <protection locked="0"/>
    </xf>
    <xf numFmtId="0" fontId="12" fillId="2" borderId="1" xfId="8" applyFont="1" applyFill="1" applyBorder="1" applyAlignment="1" applyProtection="1">
      <alignment horizontal="center" vertical="center"/>
      <protection locked="0"/>
    </xf>
    <xf numFmtId="0" fontId="12" fillId="0" borderId="1" xfId="8" applyFont="1" applyBorder="1" applyAlignment="1" applyProtection="1">
      <alignment horizontal="center" vertical="center"/>
      <protection locked="0"/>
    </xf>
    <xf numFmtId="0" fontId="12" fillId="0" borderId="1" xfId="8" applyFont="1" applyBorder="1" applyAlignment="1" applyProtection="1">
      <alignment horizontal="center" vertical="center" wrapText="1"/>
      <protection locked="0"/>
    </xf>
    <xf numFmtId="0" fontId="13" fillId="0" borderId="3" xfId="8" applyFont="1" applyBorder="1" applyAlignment="1" applyProtection="1">
      <alignment vertical="center" wrapText="1"/>
      <protection locked="0"/>
    </xf>
    <xf numFmtId="0" fontId="12" fillId="2" borderId="1" xfId="3" applyFont="1" applyFill="1" applyBorder="1" applyAlignment="1" applyProtection="1">
      <alignment horizontal="center" vertical="center" wrapText="1"/>
      <protection locked="0"/>
    </xf>
    <xf numFmtId="49" fontId="1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8" applyFont="1" applyFill="1" applyBorder="1" applyAlignment="1" applyProtection="1">
      <alignment horizontal="center" vertical="center" wrapText="1"/>
      <protection locked="0"/>
    </xf>
    <xf numFmtId="0" fontId="13" fillId="2" borderId="1" xfId="3" applyFont="1" applyFill="1" applyBorder="1" applyAlignment="1" applyProtection="1">
      <alignment horizontal="center" vertical="center" wrapText="1"/>
      <protection locked="0"/>
    </xf>
    <xf numFmtId="0" fontId="15" fillId="0" borderId="1" xfId="3" applyFont="1" applyBorder="1" applyAlignment="1" applyProtection="1">
      <alignment horizontal="center" vertical="center" wrapText="1"/>
      <protection locked="0"/>
    </xf>
    <xf numFmtId="49" fontId="10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Protection="1"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9" fontId="2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2" fontId="13" fillId="6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0" fontId="27" fillId="0" borderId="1" xfId="8" applyFont="1" applyBorder="1" applyAlignment="1">
      <alignment horizontal="center" vertical="center" wrapText="1"/>
    </xf>
    <xf numFmtId="0" fontId="15" fillId="0" borderId="3" xfId="8" applyFont="1" applyBorder="1" applyAlignment="1">
      <alignment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49" fontId="21" fillId="2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9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2" fontId="15" fillId="6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8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2" fontId="28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0" fontId="29" fillId="0" borderId="0" xfId="0" applyFont="1"/>
    <xf numFmtId="0" fontId="15" fillId="0" borderId="0" xfId="0" applyFont="1" applyAlignment="1">
      <alignment horizontal="center" wrapText="1"/>
    </xf>
    <xf numFmtId="49" fontId="12" fillId="2" borderId="0" xfId="1" applyNumberFormat="1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2" fontId="12" fillId="0" borderId="0" xfId="1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49" fontId="12" fillId="0" borderId="0" xfId="1" applyNumberFormat="1" applyFont="1" applyAlignment="1">
      <alignment horizontal="center" vertical="center" wrapText="1"/>
    </xf>
    <xf numFmtId="164" fontId="12" fillId="0" borderId="0" xfId="1" applyNumberFormat="1" applyFont="1" applyAlignment="1">
      <alignment horizontal="center" vertical="center" wrapText="1"/>
    </xf>
    <xf numFmtId="1" fontId="12" fillId="0" borderId="0" xfId="1" applyNumberFormat="1" applyFont="1" applyAlignment="1">
      <alignment horizontal="center" vertical="center" wrapText="1"/>
    </xf>
    <xf numFmtId="2" fontId="10" fillId="0" borderId="0" xfId="1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49" fontId="10" fillId="0" borderId="0" xfId="1" applyNumberFormat="1" applyFont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5" fillId="0" borderId="0" xfId="0" applyFont="1"/>
    <xf numFmtId="0" fontId="13" fillId="0" borderId="1" xfId="0" applyFont="1" applyBorder="1"/>
    <xf numFmtId="49" fontId="13" fillId="0" borderId="1" xfId="0" applyNumberFormat="1" applyFont="1" applyBorder="1" applyAlignment="1">
      <alignment vertical="center" wrapText="1"/>
    </xf>
    <xf numFmtId="49" fontId="27" fillId="2" borderId="1" xfId="1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5" fillId="2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3" fillId="9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3" fillId="0" borderId="1" xfId="0" applyFont="1" applyBorder="1" applyAlignment="1">
      <alignment wrapText="1"/>
    </xf>
    <xf numFmtId="2" fontId="28" fillId="0" borderId="1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13" fillId="0" borderId="3" xfId="0" applyFont="1" applyBorder="1"/>
    <xf numFmtId="49" fontId="10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9" fillId="0" borderId="1" xfId="0" applyFont="1" applyBorder="1"/>
    <xf numFmtId="0" fontId="29" fillId="9" borderId="1" xfId="0" applyFont="1" applyFill="1" applyBorder="1"/>
    <xf numFmtId="0" fontId="29" fillId="6" borderId="1" xfId="0" applyFont="1" applyFill="1" applyBorder="1"/>
    <xf numFmtId="0" fontId="17" fillId="7" borderId="1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</cellXfs>
  <cellStyles count="9">
    <cellStyle name="Normal" xfId="0" builtinId="0"/>
    <cellStyle name="Normal 2" xfId="1" xr:uid="{00000000-0005-0000-0000-000006000000}"/>
    <cellStyle name="Normal 2 2" xfId="2" xr:uid="{00000000-0005-0000-0000-000007000000}"/>
    <cellStyle name="Normal 2 3" xfId="3" xr:uid="{00000000-0005-0000-0000-000008000000}"/>
    <cellStyle name="Normal 3" xfId="4" xr:uid="{00000000-0005-0000-0000-000009000000}"/>
    <cellStyle name="Κανονικό 2" xfId="5" xr:uid="{00000000-0005-0000-0000-00000A000000}"/>
    <cellStyle name="Κανονικό 3" xfId="6" xr:uid="{00000000-0005-0000-0000-00000B000000}"/>
    <cellStyle name="Κανονικό 4" xfId="7" xr:uid="{00000000-0005-0000-0000-00000C000000}"/>
    <cellStyle name="Κανονικό 5" xfId="8" xr:uid="{00000000-0005-0000-0000-00000D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DBDBDB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DC3E6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A9D18E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1"/>
  <sheetViews>
    <sheetView tabSelected="1" zoomScale="62" zoomScaleNormal="62" workbookViewId="0">
      <selection activeCell="A12" sqref="A12"/>
    </sheetView>
  </sheetViews>
  <sheetFormatPr defaultColWidth="8.7109375" defaultRowHeight="14.25"/>
  <cols>
    <col min="1" max="1" width="4.85546875" style="15" customWidth="1"/>
    <col min="2" max="2" width="14.42578125" style="15" customWidth="1"/>
    <col min="3" max="3" width="20.140625" style="15" customWidth="1"/>
    <col min="4" max="4" width="33" style="15" customWidth="1"/>
    <col min="5" max="5" width="5.7109375" style="15" customWidth="1"/>
    <col min="6" max="6" width="12.7109375" style="15" customWidth="1"/>
    <col min="7" max="7" width="4.140625" style="15" customWidth="1"/>
    <col min="8" max="8" width="12.28515625" style="15" customWidth="1"/>
    <col min="9" max="9" width="4.28515625" style="15" customWidth="1"/>
    <col min="10" max="10" width="13.85546875" style="15" customWidth="1"/>
    <col min="11" max="11" width="15.140625" style="15" customWidth="1"/>
    <col min="12" max="12" width="11.7109375" style="15" customWidth="1"/>
    <col min="13" max="13" width="11" style="15" customWidth="1"/>
    <col min="14" max="14" width="11.7109375" style="15" customWidth="1"/>
    <col min="15" max="15" width="10.7109375" style="15" customWidth="1"/>
    <col min="16" max="16" width="12.140625" style="15" customWidth="1"/>
    <col min="17" max="17" width="12.28515625" style="15" customWidth="1"/>
    <col min="18" max="18" width="9.28515625" style="15" customWidth="1"/>
    <col min="19" max="19" width="12.28515625" style="15" customWidth="1"/>
    <col min="20" max="20" width="10" style="15" customWidth="1"/>
    <col min="21" max="21" width="11.140625" style="15" customWidth="1"/>
    <col min="22" max="22" width="8.7109375" style="15"/>
    <col min="23" max="23" width="10.42578125" style="15" customWidth="1"/>
    <col min="24" max="26" width="8.7109375" style="15"/>
    <col min="27" max="27" width="12.85546875" style="15" customWidth="1"/>
    <col min="28" max="30" width="12.7109375" style="15" customWidth="1"/>
    <col min="31" max="31" width="14.85546875" style="15" customWidth="1"/>
    <col min="32" max="33" width="8.85546875" style="15" customWidth="1"/>
    <col min="34" max="34" width="18.7109375" style="15" customWidth="1"/>
    <col min="35" max="36" width="8.7109375" style="15"/>
    <col min="37" max="37" width="14" style="15" customWidth="1"/>
    <col min="38" max="39" width="11.85546875" style="15" customWidth="1"/>
    <col min="40" max="40" width="7.28515625" style="15" customWidth="1"/>
    <col min="41" max="42" width="6.7109375" style="15" customWidth="1"/>
    <col min="43" max="43" width="6.5703125" style="15" customWidth="1"/>
    <col min="44" max="44" width="6.7109375" style="15" customWidth="1"/>
    <col min="45" max="45" width="14.28515625" style="15" customWidth="1"/>
    <col min="46" max="1023" width="8.7109375" style="15"/>
    <col min="1024" max="1024" width="8.85546875" style="15" customWidth="1"/>
  </cols>
  <sheetData>
    <row r="1" spans="1:45" ht="30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7"/>
      <c r="W1" s="17"/>
      <c r="X1" s="17"/>
      <c r="Y1" s="17"/>
      <c r="Z1" s="17"/>
      <c r="AA1" s="16"/>
      <c r="AB1" s="16"/>
      <c r="AC1" s="16"/>
      <c r="AD1" s="16"/>
      <c r="AE1" s="17"/>
      <c r="AF1" s="17"/>
      <c r="AG1" s="17"/>
      <c r="AH1" s="17"/>
      <c r="AI1" s="17"/>
      <c r="AJ1" s="17"/>
      <c r="AK1" s="17"/>
      <c r="AL1" s="17"/>
      <c r="AM1" s="17"/>
    </row>
    <row r="2" spans="1:45" ht="24" customHeight="1">
      <c r="A2" s="18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  <c r="V2" s="17"/>
      <c r="W2" s="17"/>
      <c r="X2" s="17"/>
      <c r="Y2" s="17"/>
      <c r="Z2" s="17"/>
      <c r="AA2" s="16"/>
      <c r="AB2" s="16"/>
      <c r="AC2" s="16"/>
      <c r="AD2" s="16"/>
      <c r="AE2" s="17"/>
      <c r="AF2" s="17"/>
      <c r="AG2" s="17"/>
      <c r="AH2" s="17"/>
      <c r="AI2" s="17"/>
      <c r="AJ2" s="17"/>
      <c r="AK2" s="17"/>
      <c r="AL2" s="17"/>
      <c r="AM2" s="17"/>
    </row>
    <row r="3" spans="1:45" ht="8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  <c r="V3" s="20"/>
      <c r="W3" s="20"/>
      <c r="X3" s="20"/>
      <c r="Y3" s="20"/>
      <c r="Z3" s="20"/>
      <c r="AA3" s="19"/>
      <c r="AB3" s="19"/>
      <c r="AC3" s="19"/>
      <c r="AD3" s="19"/>
      <c r="AE3" s="20"/>
      <c r="AF3" s="20"/>
      <c r="AG3" s="20"/>
      <c r="AH3" s="20"/>
      <c r="AI3" s="20"/>
      <c r="AJ3" s="20"/>
      <c r="AK3" s="20"/>
      <c r="AL3" s="20"/>
      <c r="AM3" s="20"/>
    </row>
    <row r="4" spans="1:45" ht="21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4" t="s">
        <v>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3" t="s">
        <v>3</v>
      </c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2" t="s">
        <v>4</v>
      </c>
      <c r="AO4" s="12"/>
      <c r="AP4" s="12"/>
      <c r="AQ4" s="12"/>
      <c r="AR4" s="12"/>
      <c r="AS4" s="11" t="s">
        <v>5</v>
      </c>
    </row>
    <row r="5" spans="1:45" ht="45" customHeight="1">
      <c r="A5" s="21"/>
      <c r="B5" s="21"/>
      <c r="C5" s="21"/>
      <c r="D5" s="21"/>
      <c r="E5" s="22"/>
      <c r="F5" s="10" t="s">
        <v>6</v>
      </c>
      <c r="G5" s="10"/>
      <c r="H5" s="10" t="s">
        <v>7</v>
      </c>
      <c r="I5" s="10"/>
      <c r="J5" s="10" t="s">
        <v>8</v>
      </c>
      <c r="K5" s="10"/>
      <c r="L5" s="10" t="s">
        <v>9</v>
      </c>
      <c r="M5" s="10"/>
      <c r="N5" s="10" t="s">
        <v>10</v>
      </c>
      <c r="O5" s="10"/>
      <c r="P5" s="10" t="s">
        <v>11</v>
      </c>
      <c r="Q5" s="10"/>
      <c r="R5" s="10"/>
      <c r="S5" s="10" t="s">
        <v>12</v>
      </c>
      <c r="T5" s="10"/>
      <c r="U5" s="10" t="s">
        <v>13</v>
      </c>
      <c r="V5" s="10"/>
      <c r="W5" s="10"/>
      <c r="X5" s="10"/>
      <c r="Y5" s="10"/>
      <c r="Z5" s="23"/>
      <c r="AA5" s="10" t="s">
        <v>14</v>
      </c>
      <c r="AB5" s="10"/>
      <c r="AC5" s="10"/>
      <c r="AD5" s="10"/>
      <c r="AE5" s="10" t="s">
        <v>15</v>
      </c>
      <c r="AF5" s="10"/>
      <c r="AG5" s="10"/>
      <c r="AH5" s="10" t="s">
        <v>16</v>
      </c>
      <c r="AI5" s="10"/>
      <c r="AJ5" s="10"/>
      <c r="AK5" s="9" t="s">
        <v>17</v>
      </c>
      <c r="AL5" s="9"/>
      <c r="AM5" s="9"/>
      <c r="AN5" s="12"/>
      <c r="AO5" s="12"/>
      <c r="AP5" s="12"/>
      <c r="AQ5" s="12"/>
      <c r="AR5" s="12"/>
      <c r="AS5" s="11"/>
    </row>
    <row r="6" spans="1:45" ht="15" customHeight="1">
      <c r="A6" s="21"/>
      <c r="B6" s="21"/>
      <c r="C6" s="21"/>
      <c r="D6" s="21"/>
      <c r="E6" s="22"/>
      <c r="F6" s="8" t="s">
        <v>18</v>
      </c>
      <c r="G6" s="8"/>
      <c r="H6" s="7" t="s">
        <v>19</v>
      </c>
      <c r="I6" s="7"/>
      <c r="J6" s="6" t="s">
        <v>18</v>
      </c>
      <c r="K6" s="6"/>
      <c r="L6" s="6" t="s">
        <v>19</v>
      </c>
      <c r="M6" s="6"/>
      <c r="N6" s="6" t="s">
        <v>20</v>
      </c>
      <c r="O6" s="6"/>
      <c r="P6" s="6" t="s">
        <v>21</v>
      </c>
      <c r="Q6" s="6"/>
      <c r="R6" s="6"/>
      <c r="S6" s="6" t="s">
        <v>22</v>
      </c>
      <c r="T6" s="6"/>
      <c r="U6" s="6" t="s">
        <v>23</v>
      </c>
      <c r="V6" s="6"/>
      <c r="W6" s="6"/>
      <c r="X6" s="6"/>
      <c r="Y6" s="6"/>
      <c r="Z6" s="24"/>
      <c r="AA6" s="6" t="s">
        <v>24</v>
      </c>
      <c r="AB6" s="6"/>
      <c r="AC6" s="6"/>
      <c r="AD6" s="6"/>
      <c r="AE6" s="6" t="s">
        <v>25</v>
      </c>
      <c r="AF6" s="6"/>
      <c r="AG6" s="6"/>
      <c r="AH6" s="6" t="s">
        <v>26</v>
      </c>
      <c r="AI6" s="6"/>
      <c r="AJ6" s="6"/>
      <c r="AK6" s="5" t="s">
        <v>27</v>
      </c>
      <c r="AL6" s="5"/>
      <c r="AM6" s="5"/>
      <c r="AN6" s="12"/>
      <c r="AO6" s="12"/>
      <c r="AP6" s="12"/>
      <c r="AQ6" s="12"/>
      <c r="AR6" s="12"/>
      <c r="AS6" s="11"/>
    </row>
    <row r="7" spans="1:45" ht="178.5" customHeight="1">
      <c r="A7" s="25" t="s">
        <v>28</v>
      </c>
      <c r="B7" s="26" t="s">
        <v>29</v>
      </c>
      <c r="C7" s="27" t="s">
        <v>30</v>
      </c>
      <c r="D7" s="28" t="s">
        <v>31</v>
      </c>
      <c r="E7" s="29" t="s">
        <v>32</v>
      </c>
      <c r="F7" s="30" t="s">
        <v>33</v>
      </c>
      <c r="G7" s="31" t="s">
        <v>34</v>
      </c>
      <c r="H7" s="30" t="s">
        <v>35</v>
      </c>
      <c r="I7" s="31" t="s">
        <v>34</v>
      </c>
      <c r="J7" s="30" t="s">
        <v>35</v>
      </c>
      <c r="K7" s="30" t="s">
        <v>36</v>
      </c>
      <c r="L7" s="30" t="s">
        <v>35</v>
      </c>
      <c r="M7" s="30" t="s">
        <v>37</v>
      </c>
      <c r="N7" s="30" t="s">
        <v>35</v>
      </c>
      <c r="O7" s="30" t="s">
        <v>38</v>
      </c>
      <c r="P7" s="30" t="s">
        <v>39</v>
      </c>
      <c r="Q7" s="30" t="s">
        <v>40</v>
      </c>
      <c r="R7" s="32" t="s">
        <v>41</v>
      </c>
      <c r="S7" s="30" t="s">
        <v>42</v>
      </c>
      <c r="T7" s="32" t="s">
        <v>43</v>
      </c>
      <c r="U7" s="30" t="s">
        <v>44</v>
      </c>
      <c r="V7" s="31" t="s">
        <v>45</v>
      </c>
      <c r="W7" s="30" t="s">
        <v>46</v>
      </c>
      <c r="X7" s="31" t="s">
        <v>45</v>
      </c>
      <c r="Y7" s="32" t="s">
        <v>47</v>
      </c>
      <c r="Z7" s="33" t="s">
        <v>48</v>
      </c>
      <c r="AA7" s="34" t="s">
        <v>49</v>
      </c>
      <c r="AB7" s="35" t="s">
        <v>50</v>
      </c>
      <c r="AC7" s="35" t="s">
        <v>51</v>
      </c>
      <c r="AD7" s="35" t="s">
        <v>52</v>
      </c>
      <c r="AE7" s="30" t="s">
        <v>44</v>
      </c>
      <c r="AF7" s="31" t="s">
        <v>45</v>
      </c>
      <c r="AG7" s="31" t="s">
        <v>53</v>
      </c>
      <c r="AH7" s="31" t="s">
        <v>54</v>
      </c>
      <c r="AI7" s="36" t="s">
        <v>45</v>
      </c>
      <c r="AJ7" s="36" t="s">
        <v>55</v>
      </c>
      <c r="AK7" s="30" t="s">
        <v>46</v>
      </c>
      <c r="AL7" s="31" t="s">
        <v>45</v>
      </c>
      <c r="AM7" s="36" t="s">
        <v>55</v>
      </c>
      <c r="AN7" s="37" t="s">
        <v>56</v>
      </c>
      <c r="AO7" s="38" t="s">
        <v>57</v>
      </c>
      <c r="AP7" s="37" t="s">
        <v>58</v>
      </c>
      <c r="AQ7" s="38" t="s">
        <v>59</v>
      </c>
      <c r="AR7" s="37" t="s">
        <v>60</v>
      </c>
      <c r="AS7" s="39" t="s">
        <v>61</v>
      </c>
    </row>
    <row r="8" spans="1:45" ht="84">
      <c r="A8" s="40">
        <v>1</v>
      </c>
      <c r="B8" s="41" t="s">
        <v>62</v>
      </c>
      <c r="C8" s="42" t="s">
        <v>63</v>
      </c>
      <c r="D8" s="43" t="s">
        <v>64</v>
      </c>
      <c r="E8" s="44">
        <v>1</v>
      </c>
      <c r="F8" s="45" t="s">
        <v>65</v>
      </c>
      <c r="G8" s="46" t="s">
        <v>66</v>
      </c>
      <c r="H8" s="47"/>
      <c r="I8" s="47"/>
      <c r="J8" s="48" t="s">
        <v>67</v>
      </c>
      <c r="K8" s="48" t="s">
        <v>68</v>
      </c>
      <c r="L8" s="49"/>
      <c r="M8" s="49"/>
      <c r="N8" s="50"/>
      <c r="O8" s="50"/>
      <c r="P8" s="51" t="s">
        <v>69</v>
      </c>
      <c r="Q8" s="48" t="s">
        <v>70</v>
      </c>
      <c r="R8" s="52" t="s">
        <v>71</v>
      </c>
      <c r="S8" s="50"/>
      <c r="T8" s="52"/>
      <c r="U8" s="53"/>
      <c r="V8" s="54"/>
      <c r="W8" s="47"/>
      <c r="X8" s="53"/>
      <c r="Y8" s="55"/>
      <c r="Z8" s="56" t="s">
        <v>71</v>
      </c>
      <c r="AA8" s="57">
        <v>11</v>
      </c>
      <c r="AB8" s="57">
        <v>13</v>
      </c>
      <c r="AC8" s="57">
        <v>11</v>
      </c>
      <c r="AD8" s="57">
        <v>13</v>
      </c>
      <c r="AE8" s="53" t="s">
        <v>72</v>
      </c>
      <c r="AF8" s="54">
        <v>3.5</v>
      </c>
      <c r="AG8" s="54">
        <v>3.5</v>
      </c>
      <c r="AH8" s="53" t="s">
        <v>73</v>
      </c>
      <c r="AI8" s="58">
        <v>1.9</v>
      </c>
      <c r="AJ8" s="58">
        <v>1.9</v>
      </c>
      <c r="AK8" s="47"/>
      <c r="AL8" s="53"/>
      <c r="AM8" s="53"/>
      <c r="AN8" s="59">
        <v>10</v>
      </c>
      <c r="AO8" s="60">
        <v>7</v>
      </c>
      <c r="AP8" s="59">
        <v>3.8</v>
      </c>
      <c r="AQ8" s="60">
        <f>AM8*2</f>
        <v>0</v>
      </c>
      <c r="AR8" s="59">
        <f>AN8*0.35+AO8*0.2+AP8*0.25+AQ8*0.2</f>
        <v>5.85</v>
      </c>
      <c r="AS8" s="61">
        <f>AR8*1.05</f>
        <v>6.1425000000000001</v>
      </c>
    </row>
    <row r="9" spans="1:45" ht="96">
      <c r="A9" s="40">
        <v>2</v>
      </c>
      <c r="B9" s="41" t="s">
        <v>74</v>
      </c>
      <c r="C9" s="42" t="s">
        <v>63</v>
      </c>
      <c r="D9" s="43" t="s">
        <v>64</v>
      </c>
      <c r="E9" s="44">
        <v>1</v>
      </c>
      <c r="F9" s="47" t="s">
        <v>75</v>
      </c>
      <c r="G9" s="46" t="s">
        <v>66</v>
      </c>
      <c r="H9" s="47"/>
      <c r="I9" s="47"/>
      <c r="J9" s="47" t="s">
        <v>76</v>
      </c>
      <c r="K9" s="47" t="s">
        <v>77</v>
      </c>
      <c r="L9" s="49"/>
      <c r="M9" s="49"/>
      <c r="N9" s="47"/>
      <c r="O9" s="47"/>
      <c r="P9" s="62" t="s">
        <v>78</v>
      </c>
      <c r="Q9" s="47" t="s">
        <v>79</v>
      </c>
      <c r="R9" s="52" t="s">
        <v>80</v>
      </c>
      <c r="S9" s="50"/>
      <c r="T9" s="52"/>
      <c r="U9" s="53"/>
      <c r="V9" s="54"/>
      <c r="W9" s="47"/>
      <c r="X9" s="53"/>
      <c r="Y9" s="55"/>
      <c r="Z9" s="56" t="s">
        <v>80</v>
      </c>
      <c r="AA9" s="57"/>
      <c r="AB9" s="57"/>
      <c r="AC9" s="57"/>
      <c r="AD9" s="57"/>
      <c r="AE9" s="53"/>
      <c r="AF9" s="54"/>
      <c r="AG9" s="54"/>
      <c r="AH9" s="49"/>
      <c r="AI9" s="58"/>
      <c r="AJ9" s="58"/>
      <c r="AK9" s="47"/>
      <c r="AL9" s="53"/>
      <c r="AM9" s="53"/>
      <c r="AN9" s="59">
        <v>0</v>
      </c>
      <c r="AO9" s="60">
        <v>0</v>
      </c>
      <c r="AP9" s="59">
        <f>-AO9-AN9:AR9</f>
        <v>0</v>
      </c>
      <c r="AQ9" s="60">
        <v>0</v>
      </c>
      <c r="AR9" s="59">
        <v>0</v>
      </c>
      <c r="AS9" s="61">
        <f>AR9*1.05</f>
        <v>0</v>
      </c>
    </row>
    <row r="10" spans="1:45" ht="72">
      <c r="A10" s="40">
        <v>3</v>
      </c>
      <c r="B10" s="41" t="s">
        <v>81</v>
      </c>
      <c r="C10" s="42" t="s">
        <v>63</v>
      </c>
      <c r="D10" s="43" t="s">
        <v>64</v>
      </c>
      <c r="E10" s="47" t="s">
        <v>82</v>
      </c>
      <c r="F10" s="63" t="s">
        <v>83</v>
      </c>
      <c r="G10" s="46" t="s">
        <v>66</v>
      </c>
      <c r="H10" s="64"/>
      <c r="I10" s="64"/>
      <c r="J10" s="47" t="s">
        <v>84</v>
      </c>
      <c r="K10" s="48" t="s">
        <v>85</v>
      </c>
      <c r="L10" s="64"/>
      <c r="M10" s="64"/>
      <c r="N10" s="64"/>
      <c r="O10" s="64"/>
      <c r="P10" s="65"/>
      <c r="Q10" s="48"/>
      <c r="R10" s="52"/>
      <c r="S10" s="63" t="s">
        <v>86</v>
      </c>
      <c r="T10" s="66" t="s">
        <v>80</v>
      </c>
      <c r="U10" s="53"/>
      <c r="V10" s="54"/>
      <c r="W10" s="47"/>
      <c r="X10" s="53"/>
      <c r="Y10" s="67"/>
      <c r="Z10" s="56" t="s">
        <v>80</v>
      </c>
      <c r="AA10" s="57"/>
      <c r="AB10" s="57"/>
      <c r="AC10" s="57"/>
      <c r="AD10" s="57"/>
      <c r="AE10" s="53"/>
      <c r="AF10" s="54"/>
      <c r="AG10" s="54"/>
      <c r="AH10" s="68"/>
      <c r="AI10" s="69"/>
      <c r="AJ10" s="69"/>
      <c r="AK10" s="47"/>
      <c r="AL10" s="53"/>
      <c r="AM10" s="53"/>
      <c r="AN10" s="59" t="s">
        <v>87</v>
      </c>
      <c r="AO10" s="60">
        <f>AG10*2</f>
        <v>0</v>
      </c>
      <c r="AP10" s="59">
        <v>0</v>
      </c>
      <c r="AQ10" s="60">
        <v>0</v>
      </c>
      <c r="AR10" s="59">
        <v>0</v>
      </c>
      <c r="AS10" s="61">
        <f>AR10</f>
        <v>0</v>
      </c>
    </row>
    <row r="11" spans="1:45" ht="60">
      <c r="A11" s="40">
        <v>4</v>
      </c>
      <c r="B11" s="41" t="s">
        <v>88</v>
      </c>
      <c r="C11" s="42" t="s">
        <v>63</v>
      </c>
      <c r="D11" s="43" t="s">
        <v>64</v>
      </c>
      <c r="E11" s="47" t="s">
        <v>82</v>
      </c>
      <c r="F11" s="63" t="s">
        <v>89</v>
      </c>
      <c r="G11" s="46" t="s">
        <v>66</v>
      </c>
      <c r="H11" s="64"/>
      <c r="I11" s="64"/>
      <c r="J11" s="47" t="s">
        <v>90</v>
      </c>
      <c r="K11" s="48" t="s">
        <v>91</v>
      </c>
      <c r="L11" s="48" t="s">
        <v>92</v>
      </c>
      <c r="M11" s="48" t="s">
        <v>93</v>
      </c>
      <c r="N11" s="64"/>
      <c r="O11" s="64"/>
      <c r="P11" s="65" t="s">
        <v>94</v>
      </c>
      <c r="Q11" s="48" t="s">
        <v>95</v>
      </c>
      <c r="R11" s="52" t="s">
        <v>80</v>
      </c>
      <c r="S11" s="63"/>
      <c r="T11" s="66"/>
      <c r="U11" s="53"/>
      <c r="V11" s="54"/>
      <c r="W11" s="47"/>
      <c r="X11" s="53"/>
      <c r="Y11" s="67"/>
      <c r="Z11" s="56" t="s">
        <v>80</v>
      </c>
      <c r="AA11" s="57"/>
      <c r="AB11" s="57"/>
      <c r="AC11" s="57"/>
      <c r="AD11" s="57"/>
      <c r="AE11" s="70"/>
      <c r="AF11" s="54"/>
      <c r="AG11" s="54"/>
      <c r="AH11" s="68"/>
      <c r="AI11" s="69"/>
      <c r="AJ11" s="69"/>
      <c r="AK11" s="47"/>
      <c r="AL11" s="53"/>
      <c r="AM11" s="53"/>
      <c r="AN11" s="59">
        <v>0</v>
      </c>
      <c r="AO11" s="60">
        <v>0</v>
      </c>
      <c r="AP11" s="59">
        <v>0</v>
      </c>
      <c r="AQ11" s="60">
        <f>AM11*2</f>
        <v>0</v>
      </c>
      <c r="AR11" s="59">
        <f>AN11*0.35+AO11*0.2+AP11*0.25+AQ11*0.2</f>
        <v>0</v>
      </c>
      <c r="AS11" s="61">
        <f>AR11</f>
        <v>0</v>
      </c>
    </row>
  </sheetData>
  <mergeCells count="28">
    <mergeCell ref="AH6:AJ6"/>
    <mergeCell ref="AK6:AM6"/>
    <mergeCell ref="P6:R6"/>
    <mergeCell ref="S6:T6"/>
    <mergeCell ref="U6:Y6"/>
    <mergeCell ref="AA6:AD6"/>
    <mergeCell ref="AE6:AG6"/>
    <mergeCell ref="F6:G6"/>
    <mergeCell ref="H6:I6"/>
    <mergeCell ref="J6:K6"/>
    <mergeCell ref="L6:M6"/>
    <mergeCell ref="N6:O6"/>
    <mergeCell ref="P4:Z4"/>
    <mergeCell ref="AA4:AM4"/>
    <mergeCell ref="AN4:AR6"/>
    <mergeCell ref="AS4:AS6"/>
    <mergeCell ref="F5:G5"/>
    <mergeCell ref="H5:I5"/>
    <mergeCell ref="J5:K5"/>
    <mergeCell ref="L5:M5"/>
    <mergeCell ref="N5:O5"/>
    <mergeCell ref="P5:R5"/>
    <mergeCell ref="S5:T5"/>
    <mergeCell ref="U5:Y5"/>
    <mergeCell ref="AA5:AD5"/>
    <mergeCell ref="AE5:AG5"/>
    <mergeCell ref="AH5:AJ5"/>
    <mergeCell ref="AK5:AM5"/>
  </mergeCells>
  <pageMargins left="0.7" right="0.7" top="0.75" bottom="0.75" header="0.511811023622047" footer="0.511811023622047"/>
  <pageSetup paperSize="9" scale="6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5"/>
  <sheetViews>
    <sheetView zoomScale="85" zoomScaleNormal="85" workbookViewId="0">
      <selection activeCell="A10" sqref="A10"/>
    </sheetView>
  </sheetViews>
  <sheetFormatPr defaultColWidth="8.7109375" defaultRowHeight="14.25"/>
  <cols>
    <col min="1" max="1" width="4.85546875" customWidth="1"/>
    <col min="2" max="2" width="14.42578125" customWidth="1"/>
    <col min="3" max="3" width="20.140625" customWidth="1"/>
    <col min="4" max="4" width="33" customWidth="1"/>
    <col min="5" max="5" width="5.7109375" customWidth="1"/>
    <col min="6" max="6" width="12.7109375" customWidth="1"/>
    <col min="7" max="7" width="4.140625" customWidth="1"/>
    <col min="8" max="8" width="14.140625" customWidth="1"/>
    <col min="9" max="9" width="4.28515625" customWidth="1"/>
    <col min="10" max="11" width="13.7109375" customWidth="1"/>
    <col min="12" max="12" width="11.7109375" customWidth="1"/>
    <col min="13" max="13" width="11" customWidth="1"/>
    <col min="14" max="14" width="11.7109375" customWidth="1"/>
    <col min="15" max="15" width="10.7109375" customWidth="1"/>
    <col min="16" max="16" width="14.28515625" customWidth="1"/>
    <col min="17" max="17" width="14.5703125" customWidth="1"/>
    <col min="18" max="18" width="9.28515625" customWidth="1"/>
    <col min="19" max="19" width="12.28515625" customWidth="1"/>
    <col min="20" max="20" width="10" customWidth="1"/>
    <col min="21" max="21" width="15.5703125" customWidth="1"/>
    <col min="23" max="23" width="10.42578125" customWidth="1"/>
    <col min="27" max="27" width="12.85546875" customWidth="1"/>
    <col min="28" max="30" width="12.7109375" customWidth="1"/>
    <col min="31" max="31" width="14.85546875" customWidth="1"/>
    <col min="32" max="33" width="11.42578125" customWidth="1"/>
    <col min="34" max="34" width="18.7109375" customWidth="1"/>
    <col min="37" max="37" width="14" customWidth="1"/>
    <col min="38" max="39" width="11.85546875" customWidth="1"/>
    <col min="40" max="40" width="7.28515625" customWidth="1"/>
    <col min="41" max="42" width="6.7109375" customWidth="1"/>
    <col min="43" max="43" width="6.5703125" customWidth="1"/>
    <col min="44" max="44" width="6.7109375" customWidth="1"/>
    <col min="45" max="45" width="14.28515625" customWidth="1"/>
  </cols>
  <sheetData>
    <row r="1" spans="1:45" ht="30" customHeight="1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2"/>
      <c r="W1" s="72"/>
      <c r="X1" s="72"/>
      <c r="Y1" s="72"/>
      <c r="Z1" s="72"/>
      <c r="AA1" s="71"/>
      <c r="AB1" s="71"/>
      <c r="AC1" s="71"/>
      <c r="AD1" s="71"/>
      <c r="AE1" s="72"/>
      <c r="AF1" s="72"/>
      <c r="AG1" s="72"/>
      <c r="AH1" s="72"/>
      <c r="AI1" s="72"/>
      <c r="AJ1" s="72"/>
      <c r="AK1" s="72"/>
      <c r="AL1" s="72"/>
      <c r="AM1" s="72"/>
    </row>
    <row r="2" spans="1:45" ht="24" customHeight="1">
      <c r="A2" s="73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  <c r="V2" s="72"/>
      <c r="W2" s="72"/>
      <c r="X2" s="72"/>
      <c r="Y2" s="72"/>
      <c r="Z2" s="72"/>
      <c r="AA2" s="71"/>
      <c r="AB2" s="71"/>
      <c r="AC2" s="71"/>
      <c r="AD2" s="71"/>
      <c r="AE2" s="72"/>
      <c r="AF2" s="72"/>
      <c r="AG2" s="72"/>
      <c r="AH2" s="72"/>
      <c r="AI2" s="72"/>
      <c r="AJ2" s="72"/>
      <c r="AK2" s="72"/>
      <c r="AL2" s="72"/>
      <c r="AM2" s="72"/>
    </row>
    <row r="3" spans="1:45" ht="8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75"/>
      <c r="W3" s="75"/>
      <c r="X3" s="75"/>
      <c r="Y3" s="75"/>
      <c r="Z3" s="75"/>
      <c r="AA3" s="74"/>
      <c r="AB3" s="74"/>
      <c r="AC3" s="74"/>
      <c r="AD3" s="74"/>
      <c r="AE3" s="75"/>
      <c r="AF3" s="75"/>
      <c r="AG3" s="75"/>
      <c r="AH3" s="75"/>
      <c r="AI3" s="75"/>
      <c r="AJ3" s="75"/>
      <c r="AK3" s="75"/>
      <c r="AL3" s="75"/>
      <c r="AM3" s="75"/>
    </row>
    <row r="4" spans="1:45" ht="21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4" t="s">
        <v>2</v>
      </c>
      <c r="Q4" s="4"/>
      <c r="R4" s="4"/>
      <c r="S4" s="4"/>
      <c r="T4" s="4"/>
      <c r="U4" s="4"/>
      <c r="V4" s="4"/>
      <c r="W4" s="4"/>
      <c r="X4" s="4"/>
      <c r="Y4" s="4"/>
      <c r="Z4" s="4"/>
      <c r="AA4" s="3" t="s">
        <v>3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" t="s">
        <v>4</v>
      </c>
      <c r="AO4" s="2"/>
      <c r="AP4" s="2"/>
      <c r="AQ4" s="2"/>
      <c r="AR4" s="2"/>
      <c r="AS4" s="1" t="s">
        <v>5</v>
      </c>
    </row>
    <row r="5" spans="1:45" ht="45" customHeight="1">
      <c r="A5" s="76"/>
      <c r="B5" s="76"/>
      <c r="C5" s="76"/>
      <c r="D5" s="76"/>
      <c r="E5" s="77"/>
      <c r="F5" s="214" t="s">
        <v>6</v>
      </c>
      <c r="G5" s="214"/>
      <c r="H5" s="214" t="s">
        <v>7</v>
      </c>
      <c r="I5" s="214"/>
      <c r="J5" s="214" t="s">
        <v>8</v>
      </c>
      <c r="K5" s="214"/>
      <c r="L5" s="214" t="s">
        <v>9</v>
      </c>
      <c r="M5" s="214"/>
      <c r="N5" s="214" t="s">
        <v>10</v>
      </c>
      <c r="O5" s="214"/>
      <c r="P5" s="214" t="s">
        <v>11</v>
      </c>
      <c r="Q5" s="214"/>
      <c r="R5" s="214"/>
      <c r="S5" s="214" t="s">
        <v>12</v>
      </c>
      <c r="T5" s="214"/>
      <c r="U5" s="214" t="s">
        <v>13</v>
      </c>
      <c r="V5" s="214"/>
      <c r="W5" s="214"/>
      <c r="X5" s="214"/>
      <c r="Y5" s="214"/>
      <c r="Z5" s="78"/>
      <c r="AA5" s="214" t="s">
        <v>14</v>
      </c>
      <c r="AB5" s="214"/>
      <c r="AC5" s="214"/>
      <c r="AD5" s="214"/>
      <c r="AE5" s="214" t="s">
        <v>15</v>
      </c>
      <c r="AF5" s="214"/>
      <c r="AG5" s="214"/>
      <c r="AH5" s="214" t="s">
        <v>16</v>
      </c>
      <c r="AI5" s="214"/>
      <c r="AJ5" s="214"/>
      <c r="AK5" s="215" t="s">
        <v>17</v>
      </c>
      <c r="AL5" s="215"/>
      <c r="AM5" s="215"/>
      <c r="AN5" s="2"/>
      <c r="AO5" s="2"/>
      <c r="AP5" s="2"/>
      <c r="AQ5" s="2"/>
      <c r="AR5" s="2"/>
      <c r="AS5" s="1"/>
    </row>
    <row r="6" spans="1:45" ht="15" customHeight="1">
      <c r="A6" s="76"/>
      <c r="B6" s="76"/>
      <c r="C6" s="76"/>
      <c r="D6" s="76"/>
      <c r="E6" s="77"/>
      <c r="F6" s="216" t="s">
        <v>18</v>
      </c>
      <c r="G6" s="216"/>
      <c r="H6" s="217" t="s">
        <v>19</v>
      </c>
      <c r="I6" s="217"/>
      <c r="J6" s="218" t="s">
        <v>18</v>
      </c>
      <c r="K6" s="218"/>
      <c r="L6" s="218" t="s">
        <v>19</v>
      </c>
      <c r="M6" s="218"/>
      <c r="N6" s="218" t="s">
        <v>20</v>
      </c>
      <c r="O6" s="218"/>
      <c r="P6" s="218" t="s">
        <v>21</v>
      </c>
      <c r="Q6" s="218"/>
      <c r="R6" s="218"/>
      <c r="S6" s="218" t="s">
        <v>22</v>
      </c>
      <c r="T6" s="218"/>
      <c r="U6" s="218" t="s">
        <v>23</v>
      </c>
      <c r="V6" s="218"/>
      <c r="W6" s="218"/>
      <c r="X6" s="218"/>
      <c r="Y6" s="218"/>
      <c r="Z6" s="79"/>
      <c r="AA6" s="218" t="s">
        <v>24</v>
      </c>
      <c r="AB6" s="218"/>
      <c r="AC6" s="218"/>
      <c r="AD6" s="218"/>
      <c r="AE6" s="218" t="s">
        <v>25</v>
      </c>
      <c r="AF6" s="218"/>
      <c r="AG6" s="218"/>
      <c r="AH6" s="218" t="s">
        <v>26</v>
      </c>
      <c r="AI6" s="218"/>
      <c r="AJ6" s="218"/>
      <c r="AK6" s="219" t="s">
        <v>27</v>
      </c>
      <c r="AL6" s="219"/>
      <c r="AM6" s="219"/>
      <c r="AN6" s="2"/>
      <c r="AO6" s="2"/>
      <c r="AP6" s="2"/>
      <c r="AQ6" s="2"/>
      <c r="AR6" s="2"/>
      <c r="AS6" s="1"/>
    </row>
    <row r="7" spans="1:45" ht="178.5" customHeight="1">
      <c r="A7" s="80" t="s">
        <v>28</v>
      </c>
      <c r="B7" s="81" t="s">
        <v>29</v>
      </c>
      <c r="C7" s="82" t="s">
        <v>30</v>
      </c>
      <c r="D7" s="83" t="s">
        <v>31</v>
      </c>
      <c r="E7" s="84" t="s">
        <v>32</v>
      </c>
      <c r="F7" s="85" t="s">
        <v>33</v>
      </c>
      <c r="G7" s="86" t="s">
        <v>34</v>
      </c>
      <c r="H7" s="85" t="s">
        <v>35</v>
      </c>
      <c r="I7" s="86" t="s">
        <v>34</v>
      </c>
      <c r="J7" s="87" t="s">
        <v>35</v>
      </c>
      <c r="K7" s="85" t="s">
        <v>36</v>
      </c>
      <c r="L7" s="85" t="s">
        <v>35</v>
      </c>
      <c r="M7" s="85" t="s">
        <v>37</v>
      </c>
      <c r="N7" s="85" t="s">
        <v>35</v>
      </c>
      <c r="O7" s="85" t="s">
        <v>38</v>
      </c>
      <c r="P7" s="85" t="s">
        <v>39</v>
      </c>
      <c r="Q7" s="85" t="s">
        <v>40</v>
      </c>
      <c r="R7" s="88" t="s">
        <v>41</v>
      </c>
      <c r="S7" s="85" t="s">
        <v>42</v>
      </c>
      <c r="T7" s="88" t="s">
        <v>43</v>
      </c>
      <c r="U7" s="85" t="s">
        <v>44</v>
      </c>
      <c r="V7" s="86" t="s">
        <v>45</v>
      </c>
      <c r="W7" s="85" t="s">
        <v>46</v>
      </c>
      <c r="X7" s="86" t="s">
        <v>45</v>
      </c>
      <c r="Y7" s="88" t="s">
        <v>47</v>
      </c>
      <c r="Z7" s="89" t="s">
        <v>48</v>
      </c>
      <c r="AA7" s="90" t="s">
        <v>49</v>
      </c>
      <c r="AB7" s="91" t="s">
        <v>50</v>
      </c>
      <c r="AC7" s="91" t="s">
        <v>51</v>
      </c>
      <c r="AD7" s="91" t="s">
        <v>52</v>
      </c>
      <c r="AE7" s="85" t="s">
        <v>44</v>
      </c>
      <c r="AF7" s="86" t="s">
        <v>45</v>
      </c>
      <c r="AG7" s="86" t="s">
        <v>53</v>
      </c>
      <c r="AH7" s="86" t="s">
        <v>54</v>
      </c>
      <c r="AI7" s="92" t="s">
        <v>45</v>
      </c>
      <c r="AJ7" s="92" t="s">
        <v>55</v>
      </c>
      <c r="AK7" s="85" t="s">
        <v>46</v>
      </c>
      <c r="AL7" s="86" t="s">
        <v>45</v>
      </c>
      <c r="AM7" s="92" t="s">
        <v>55</v>
      </c>
      <c r="AN7" s="93" t="s">
        <v>56</v>
      </c>
      <c r="AO7" s="94" t="s">
        <v>57</v>
      </c>
      <c r="AP7" s="93" t="s">
        <v>58</v>
      </c>
      <c r="AQ7" s="94" t="s">
        <v>59</v>
      </c>
      <c r="AR7" s="93" t="s">
        <v>60</v>
      </c>
      <c r="AS7" s="95" t="s">
        <v>61</v>
      </c>
    </row>
    <row r="8" spans="1:45" s="112" customFormat="1" ht="60">
      <c r="A8" s="96">
        <v>1</v>
      </c>
      <c r="B8" s="97" t="s">
        <v>98</v>
      </c>
      <c r="C8" s="42" t="s">
        <v>63</v>
      </c>
      <c r="D8" s="43" t="s">
        <v>64</v>
      </c>
      <c r="E8" s="96">
        <v>1</v>
      </c>
      <c r="F8" s="98" t="s">
        <v>99</v>
      </c>
      <c r="G8" s="99">
        <v>4</v>
      </c>
      <c r="H8" s="96"/>
      <c r="I8" s="96"/>
      <c r="J8" s="100" t="s">
        <v>100</v>
      </c>
      <c r="K8" s="101" t="s">
        <v>101</v>
      </c>
      <c r="L8" s="96"/>
      <c r="M8" s="96"/>
      <c r="N8" s="96"/>
      <c r="O8" s="96"/>
      <c r="P8" s="102" t="s">
        <v>102</v>
      </c>
      <c r="Q8" s="101" t="s">
        <v>103</v>
      </c>
      <c r="R8" s="103" t="s">
        <v>104</v>
      </c>
      <c r="S8" s="101"/>
      <c r="T8" s="103"/>
      <c r="U8" s="104" t="s">
        <v>105</v>
      </c>
      <c r="V8" s="96">
        <v>8.6999999999999993</v>
      </c>
      <c r="W8" s="100"/>
      <c r="X8" s="96"/>
      <c r="Y8" s="103" t="s">
        <v>71</v>
      </c>
      <c r="Z8" s="105" t="s">
        <v>71</v>
      </c>
      <c r="AA8" s="96">
        <v>35</v>
      </c>
      <c r="AB8" s="96">
        <v>62</v>
      </c>
      <c r="AC8" s="96">
        <v>35</v>
      </c>
      <c r="AD8" s="96">
        <v>62</v>
      </c>
      <c r="AE8" s="100" t="s">
        <v>105</v>
      </c>
      <c r="AF8" s="96">
        <v>8.6999999999999993</v>
      </c>
      <c r="AG8" s="96">
        <v>8.6999999999999993</v>
      </c>
      <c r="AH8" s="101" t="s">
        <v>106</v>
      </c>
      <c r="AI8" s="106">
        <v>7.6</v>
      </c>
      <c r="AJ8" s="96">
        <v>7.6</v>
      </c>
      <c r="AK8" s="100"/>
      <c r="AL8" s="96"/>
      <c r="AM8" s="107"/>
      <c r="AN8" s="108">
        <v>10</v>
      </c>
      <c r="AO8" s="109">
        <v>10</v>
      </c>
      <c r="AP8" s="108">
        <v>10</v>
      </c>
      <c r="AQ8" s="109">
        <v>0</v>
      </c>
      <c r="AR8" s="110">
        <f>AN8*0.35+AO8*0.2+AP8*0.25+AQ8*0.2</f>
        <v>8</v>
      </c>
      <c r="AS8" s="111">
        <f>1.05*AR8</f>
        <v>8.4</v>
      </c>
    </row>
    <row r="9" spans="1:45" s="133" customFormat="1" ht="84">
      <c r="A9" s="113">
        <v>2</v>
      </c>
      <c r="B9" s="114" t="s">
        <v>74</v>
      </c>
      <c r="C9" s="115" t="s">
        <v>63</v>
      </c>
      <c r="D9" s="116" t="s">
        <v>64</v>
      </c>
      <c r="E9" s="117">
        <v>1</v>
      </c>
      <c r="F9" s="118" t="s">
        <v>75</v>
      </c>
      <c r="G9" s="119">
        <v>4</v>
      </c>
      <c r="H9" s="118"/>
      <c r="I9" s="118"/>
      <c r="J9" s="118" t="s">
        <v>76</v>
      </c>
      <c r="K9" s="118" t="s">
        <v>77</v>
      </c>
      <c r="L9" s="120"/>
      <c r="M9" s="120"/>
      <c r="N9" s="118"/>
      <c r="O9" s="118"/>
      <c r="P9" s="121" t="s">
        <v>78</v>
      </c>
      <c r="Q9" s="118" t="s">
        <v>79</v>
      </c>
      <c r="R9" s="122" t="s">
        <v>80</v>
      </c>
      <c r="S9" s="123"/>
      <c r="T9" s="124"/>
      <c r="U9" s="125"/>
      <c r="V9" s="126"/>
      <c r="W9" s="127"/>
      <c r="X9" s="126"/>
      <c r="Y9" s="128"/>
      <c r="Z9" s="124" t="s">
        <v>107</v>
      </c>
      <c r="AA9" s="128"/>
      <c r="AB9" s="128"/>
      <c r="AC9" s="128"/>
      <c r="AD9" s="128"/>
      <c r="AE9" s="126"/>
      <c r="AF9" s="128"/>
      <c r="AG9" s="123"/>
      <c r="AH9" s="128"/>
      <c r="AI9" s="128"/>
      <c r="AJ9" s="128"/>
      <c r="AK9" s="126"/>
      <c r="AL9" s="126"/>
      <c r="AM9" s="129"/>
      <c r="AN9" s="130">
        <v>0</v>
      </c>
      <c r="AO9" s="131">
        <v>0</v>
      </c>
      <c r="AP9" s="130">
        <v>0</v>
      </c>
      <c r="AQ9" s="131">
        <v>0</v>
      </c>
      <c r="AR9" s="130"/>
      <c r="AS9" s="132">
        <v>0</v>
      </c>
    </row>
    <row r="10" spans="1:45" s="149" customFormat="1" ht="60">
      <c r="A10" s="134">
        <v>3</v>
      </c>
      <c r="B10" s="135" t="s">
        <v>108</v>
      </c>
      <c r="C10" s="136" t="s">
        <v>63</v>
      </c>
      <c r="D10" s="137" t="s">
        <v>64</v>
      </c>
      <c r="E10" s="138">
        <v>1</v>
      </c>
      <c r="F10" s="139" t="s">
        <v>109</v>
      </c>
      <c r="G10" s="134">
        <v>4</v>
      </c>
      <c r="H10" s="138"/>
      <c r="I10" s="138"/>
      <c r="J10" s="138"/>
      <c r="K10" s="138"/>
      <c r="L10" s="138"/>
      <c r="M10" s="138"/>
      <c r="N10" s="138"/>
      <c r="O10" s="138"/>
      <c r="P10" s="139" t="s">
        <v>110</v>
      </c>
      <c r="Q10" s="140" t="s">
        <v>111</v>
      </c>
      <c r="R10" s="141" t="s">
        <v>112</v>
      </c>
      <c r="S10" s="142"/>
      <c r="T10" s="142"/>
      <c r="U10" s="142"/>
      <c r="V10" s="142"/>
      <c r="W10" s="142"/>
      <c r="X10" s="142"/>
      <c r="Y10" s="142"/>
      <c r="Z10" s="103" t="s">
        <v>107</v>
      </c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3"/>
      <c r="AN10" s="144">
        <v>0</v>
      </c>
      <c r="AO10" s="145">
        <v>0</v>
      </c>
      <c r="AP10" s="144">
        <v>0</v>
      </c>
      <c r="AQ10" s="146">
        <v>0</v>
      </c>
      <c r="AR10" s="147">
        <v>0</v>
      </c>
      <c r="AS10" s="148">
        <v>0</v>
      </c>
    </row>
    <row r="11" spans="1:45" s="159" customFormat="1" ht="12.75">
      <c r="A11" s="150"/>
      <c r="B11" s="151"/>
      <c r="C11" s="104"/>
      <c r="D11" s="152"/>
      <c r="E11" s="133"/>
      <c r="F11" s="153"/>
      <c r="G11" s="154"/>
      <c r="H11" s="155"/>
      <c r="I11" s="155"/>
      <c r="J11" s="102"/>
      <c r="K11" s="102"/>
      <c r="L11" s="102"/>
      <c r="M11" s="102"/>
      <c r="N11" s="156"/>
      <c r="O11" s="155"/>
      <c r="P11" s="157"/>
      <c r="Q11" s="153"/>
      <c r="R11" s="133"/>
      <c r="S11" s="155"/>
      <c r="T11" s="155"/>
      <c r="U11" s="104"/>
      <c r="V11" s="133"/>
      <c r="W11" s="104"/>
      <c r="X11" s="133"/>
      <c r="Y11" s="133"/>
      <c r="Z11" s="133"/>
      <c r="AA11" s="133"/>
      <c r="AB11" s="133"/>
      <c r="AC11" s="133"/>
      <c r="AD11" s="133"/>
      <c r="AE11" s="104"/>
      <c r="AF11" s="133"/>
      <c r="AG11" s="133"/>
      <c r="AH11" s="104"/>
      <c r="AI11" s="133"/>
      <c r="AJ11" s="133"/>
      <c r="AK11" s="104"/>
      <c r="AL11" s="133"/>
      <c r="AM11" s="133"/>
      <c r="AN11" s="133"/>
      <c r="AO11" s="133"/>
      <c r="AP11" s="133"/>
      <c r="AQ11" s="133"/>
      <c r="AR11" s="133"/>
      <c r="AS11" s="158"/>
    </row>
    <row r="12" spans="1:45" s="159" customFormat="1" ht="12.75">
      <c r="A12" s="150"/>
      <c r="B12" s="150"/>
      <c r="C12" s="104"/>
      <c r="D12" s="152"/>
      <c r="E12" s="133"/>
      <c r="F12" s="153"/>
      <c r="G12" s="154"/>
      <c r="H12" s="155"/>
      <c r="I12" s="155"/>
      <c r="J12" s="153"/>
      <c r="K12" s="102"/>
      <c r="L12" s="153"/>
      <c r="M12" s="153"/>
      <c r="N12" s="155"/>
      <c r="O12" s="155"/>
      <c r="P12" s="102"/>
      <c r="Q12" s="102"/>
      <c r="R12" s="133"/>
      <c r="S12" s="153"/>
      <c r="T12" s="153"/>
      <c r="U12" s="104"/>
      <c r="V12" s="133"/>
      <c r="W12" s="104"/>
      <c r="X12" s="133"/>
      <c r="Y12" s="133"/>
      <c r="Z12" s="133"/>
      <c r="AA12" s="133"/>
      <c r="AB12" s="133"/>
      <c r="AC12" s="133"/>
      <c r="AD12" s="133"/>
      <c r="AE12" s="104"/>
      <c r="AF12" s="133"/>
      <c r="AG12" s="133"/>
      <c r="AH12" s="104"/>
      <c r="AI12" s="133"/>
      <c r="AJ12" s="133"/>
      <c r="AK12" s="104"/>
      <c r="AL12" s="133"/>
      <c r="AM12" s="133"/>
      <c r="AN12" s="133"/>
      <c r="AO12" s="133"/>
      <c r="AP12" s="133"/>
      <c r="AQ12" s="133"/>
      <c r="AR12" s="133"/>
      <c r="AS12" s="158"/>
    </row>
    <row r="13" spans="1:45" s="159" customFormat="1" ht="12.75">
      <c r="A13" s="150"/>
      <c r="B13" s="151"/>
      <c r="C13" s="160"/>
      <c r="D13" s="152"/>
      <c r="E13" s="161"/>
      <c r="F13" s="153"/>
      <c r="G13" s="162"/>
      <c r="H13" s="155"/>
      <c r="I13" s="155"/>
      <c r="J13" s="153"/>
      <c r="K13" s="153"/>
      <c r="L13" s="155"/>
      <c r="M13" s="155"/>
      <c r="N13" s="155"/>
      <c r="O13" s="155"/>
      <c r="P13" s="153"/>
      <c r="Q13" s="153"/>
      <c r="R13" s="133"/>
      <c r="S13" s="155"/>
      <c r="T13" s="155"/>
      <c r="U13" s="163"/>
      <c r="V13" s="164"/>
      <c r="W13" s="165"/>
      <c r="X13" s="166"/>
      <c r="Y13" s="133"/>
      <c r="Z13" s="133"/>
      <c r="AA13" s="154"/>
      <c r="AB13" s="167"/>
      <c r="AC13" s="133"/>
      <c r="AD13" s="133"/>
      <c r="AE13" s="168"/>
      <c r="AF13" s="169"/>
      <c r="AG13" s="169"/>
      <c r="AH13" s="170"/>
      <c r="AI13" s="169"/>
      <c r="AJ13" s="169"/>
      <c r="AK13" s="171"/>
      <c r="AL13" s="172"/>
      <c r="AM13" s="155"/>
      <c r="AN13" s="133"/>
      <c r="AO13" s="133"/>
      <c r="AP13" s="133"/>
      <c r="AQ13" s="133"/>
      <c r="AR13" s="133"/>
      <c r="AS13" s="158"/>
    </row>
    <row r="14" spans="1:45" s="159" customFormat="1" ht="12.75">
      <c r="A14" s="150"/>
      <c r="B14" s="151"/>
      <c r="C14" s="160"/>
      <c r="D14" s="152"/>
      <c r="E14" s="133"/>
      <c r="F14" s="153"/>
      <c r="G14" s="133"/>
      <c r="H14" s="155"/>
      <c r="I14" s="155"/>
      <c r="J14" s="153"/>
      <c r="K14" s="153"/>
      <c r="L14" s="155"/>
      <c r="M14" s="155"/>
      <c r="N14" s="155"/>
      <c r="O14" s="155"/>
      <c r="P14" s="162"/>
      <c r="Q14" s="162"/>
      <c r="R14" s="173"/>
      <c r="S14" s="155"/>
      <c r="T14" s="155"/>
      <c r="U14" s="174"/>
      <c r="V14" s="174"/>
      <c r="W14" s="155"/>
      <c r="X14" s="155"/>
      <c r="Y14" s="155"/>
      <c r="Z14" s="133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55"/>
      <c r="AL14" s="133"/>
      <c r="AM14" s="133"/>
      <c r="AN14" s="133"/>
      <c r="AO14" s="133"/>
      <c r="AP14" s="133"/>
      <c r="AQ14" s="133"/>
      <c r="AR14" s="133"/>
      <c r="AS14" s="158"/>
    </row>
    <row r="15" spans="1:45" s="159" customFormat="1" ht="12.75">
      <c r="AR15" s="133"/>
      <c r="AS15" s="158"/>
    </row>
  </sheetData>
  <mergeCells count="28">
    <mergeCell ref="AH6:AJ6"/>
    <mergeCell ref="AK6:AM6"/>
    <mergeCell ref="P6:R6"/>
    <mergeCell ref="S6:T6"/>
    <mergeCell ref="U6:Y6"/>
    <mergeCell ref="AA6:AD6"/>
    <mergeCell ref="AE6:AG6"/>
    <mergeCell ref="F6:G6"/>
    <mergeCell ref="H6:I6"/>
    <mergeCell ref="J6:K6"/>
    <mergeCell ref="L6:M6"/>
    <mergeCell ref="N6:O6"/>
    <mergeCell ref="P4:Z4"/>
    <mergeCell ref="AA4:AM4"/>
    <mergeCell ref="AN4:AR6"/>
    <mergeCell ref="AS4:AS6"/>
    <mergeCell ref="F5:G5"/>
    <mergeCell ref="H5:I5"/>
    <mergeCell ref="J5:K5"/>
    <mergeCell ref="L5:M5"/>
    <mergeCell ref="N5:O5"/>
    <mergeCell ref="P5:R5"/>
    <mergeCell ref="S5:T5"/>
    <mergeCell ref="U5:Y5"/>
    <mergeCell ref="AA5:AD5"/>
    <mergeCell ref="AE5:AG5"/>
    <mergeCell ref="AH5:AJ5"/>
    <mergeCell ref="AK5:AM5"/>
  </mergeCells>
  <pageMargins left="0.7" right="0.7" top="0.75" bottom="0.75" header="0.511811023622047" footer="0.511811023622047"/>
  <pageSetup paperSize="9" scale="6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15"/>
  <sheetViews>
    <sheetView zoomScale="99" zoomScaleNormal="99" workbookViewId="0">
      <selection activeCell="A15" sqref="A15"/>
    </sheetView>
  </sheetViews>
  <sheetFormatPr defaultColWidth="8.7109375" defaultRowHeight="14.25"/>
  <cols>
    <col min="1" max="1" width="4.85546875" customWidth="1"/>
    <col min="2" max="2" width="14.42578125" customWidth="1"/>
    <col min="3" max="3" width="20.140625" customWidth="1"/>
    <col min="4" max="4" width="33" customWidth="1"/>
    <col min="5" max="5" width="5.7109375" customWidth="1"/>
    <col min="6" max="6" width="12.7109375" customWidth="1"/>
    <col min="7" max="7" width="4.140625" customWidth="1"/>
    <col min="8" max="8" width="14.140625" customWidth="1"/>
    <col min="9" max="9" width="4.28515625" customWidth="1"/>
    <col min="10" max="11" width="13.7109375" customWidth="1"/>
    <col min="12" max="12" width="11.7109375" customWidth="1"/>
    <col min="13" max="13" width="11" customWidth="1"/>
    <col min="14" max="14" width="11.7109375" customWidth="1"/>
    <col min="15" max="15" width="10.7109375" customWidth="1"/>
    <col min="16" max="16" width="14.28515625" customWidth="1"/>
    <col min="17" max="17" width="14.5703125" customWidth="1"/>
    <col min="18" max="18" width="9.28515625" customWidth="1"/>
    <col min="19" max="19" width="12.28515625" customWidth="1"/>
    <col min="20" max="20" width="10" customWidth="1"/>
    <col min="21" max="21" width="15.5703125" customWidth="1"/>
    <col min="23" max="23" width="10.42578125" customWidth="1"/>
    <col min="27" max="27" width="12.85546875" customWidth="1"/>
    <col min="28" max="30" width="12.7109375" customWidth="1"/>
    <col min="31" max="31" width="14.85546875" customWidth="1"/>
    <col min="32" max="33" width="11.42578125" customWidth="1"/>
    <col min="34" max="34" width="18.7109375" customWidth="1"/>
    <col min="37" max="37" width="14" customWidth="1"/>
    <col min="38" max="39" width="11.85546875" customWidth="1"/>
    <col min="40" max="40" width="7.28515625" customWidth="1"/>
    <col min="41" max="42" width="6.7109375" customWidth="1"/>
    <col min="43" max="43" width="6.5703125" customWidth="1"/>
    <col min="44" max="44" width="6.7109375" customWidth="1"/>
    <col min="45" max="45" width="14.28515625" customWidth="1"/>
  </cols>
  <sheetData>
    <row r="1" spans="1:45" ht="30" customHeight="1">
      <c r="A1" s="71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2"/>
      <c r="W1" s="72"/>
      <c r="X1" s="72"/>
      <c r="Y1" s="72"/>
      <c r="Z1" s="72"/>
      <c r="AA1" s="71"/>
      <c r="AB1" s="71"/>
      <c r="AC1" s="71"/>
      <c r="AD1" s="71"/>
      <c r="AE1" s="72"/>
      <c r="AF1" s="72"/>
      <c r="AG1" s="72"/>
      <c r="AH1" s="72"/>
      <c r="AI1" s="72"/>
      <c r="AJ1" s="72"/>
      <c r="AK1" s="72"/>
      <c r="AL1" s="72"/>
      <c r="AM1" s="72"/>
    </row>
    <row r="2" spans="1:45" ht="24" customHeight="1">
      <c r="A2" s="73" t="s">
        <v>114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  <c r="V2" s="72"/>
      <c r="W2" s="72"/>
      <c r="X2" s="72"/>
      <c r="Y2" s="72"/>
      <c r="Z2" s="72"/>
      <c r="AA2" s="71"/>
      <c r="AB2" s="71"/>
      <c r="AC2" s="71"/>
      <c r="AD2" s="71"/>
      <c r="AE2" s="72"/>
      <c r="AF2" s="72"/>
      <c r="AG2" s="72"/>
      <c r="AH2" s="72"/>
      <c r="AI2" s="72"/>
      <c r="AJ2" s="72"/>
      <c r="AK2" s="72"/>
      <c r="AL2" s="72"/>
      <c r="AM2" s="72"/>
    </row>
    <row r="3" spans="1:45" ht="8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75"/>
      <c r="W3" s="75"/>
      <c r="X3" s="75"/>
      <c r="Y3" s="75"/>
      <c r="Z3" s="75"/>
      <c r="AA3" s="74"/>
      <c r="AB3" s="74"/>
      <c r="AC3" s="74"/>
      <c r="AD3" s="74"/>
      <c r="AE3" s="75"/>
      <c r="AF3" s="75"/>
      <c r="AG3" s="75"/>
      <c r="AH3" s="75"/>
      <c r="AI3" s="75"/>
      <c r="AJ3" s="75"/>
      <c r="AK3" s="75"/>
      <c r="AL3" s="75"/>
      <c r="AM3" s="75"/>
    </row>
    <row r="4" spans="1:45" ht="21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4" t="s">
        <v>2</v>
      </c>
      <c r="Q4" s="4"/>
      <c r="R4" s="4"/>
      <c r="S4" s="4"/>
      <c r="T4" s="4"/>
      <c r="U4" s="4"/>
      <c r="V4" s="4"/>
      <c r="W4" s="4"/>
      <c r="X4" s="4"/>
      <c r="Y4" s="4"/>
      <c r="Z4" s="4"/>
      <c r="AA4" s="3" t="s">
        <v>3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" t="s">
        <v>4</v>
      </c>
      <c r="AO4" s="2"/>
      <c r="AP4" s="2"/>
      <c r="AQ4" s="2"/>
      <c r="AR4" s="2"/>
      <c r="AS4" s="1" t="s">
        <v>5</v>
      </c>
    </row>
    <row r="5" spans="1:45" ht="45" customHeight="1">
      <c r="A5" s="76"/>
      <c r="B5" s="76"/>
      <c r="C5" s="76"/>
      <c r="D5" s="76"/>
      <c r="E5" s="77"/>
      <c r="F5" s="214" t="s">
        <v>6</v>
      </c>
      <c r="G5" s="214"/>
      <c r="H5" s="214" t="s">
        <v>7</v>
      </c>
      <c r="I5" s="214"/>
      <c r="J5" s="214" t="s">
        <v>8</v>
      </c>
      <c r="K5" s="214"/>
      <c r="L5" s="214" t="s">
        <v>9</v>
      </c>
      <c r="M5" s="214"/>
      <c r="N5" s="214" t="s">
        <v>10</v>
      </c>
      <c r="O5" s="214"/>
      <c r="P5" s="214" t="s">
        <v>11</v>
      </c>
      <c r="Q5" s="214"/>
      <c r="R5" s="214"/>
      <c r="S5" s="214" t="s">
        <v>12</v>
      </c>
      <c r="T5" s="214"/>
      <c r="U5" s="214" t="s">
        <v>13</v>
      </c>
      <c r="V5" s="214"/>
      <c r="W5" s="214"/>
      <c r="X5" s="214"/>
      <c r="Y5" s="214"/>
      <c r="Z5" s="78"/>
      <c r="AA5" s="214" t="s">
        <v>14</v>
      </c>
      <c r="AB5" s="214"/>
      <c r="AC5" s="214"/>
      <c r="AD5" s="214"/>
      <c r="AE5" s="214" t="s">
        <v>15</v>
      </c>
      <c r="AF5" s="214"/>
      <c r="AG5" s="214"/>
      <c r="AH5" s="214" t="s">
        <v>16</v>
      </c>
      <c r="AI5" s="214"/>
      <c r="AJ5" s="214"/>
      <c r="AK5" s="215" t="s">
        <v>17</v>
      </c>
      <c r="AL5" s="215"/>
      <c r="AM5" s="215"/>
      <c r="AN5" s="2"/>
      <c r="AO5" s="2"/>
      <c r="AP5" s="2"/>
      <c r="AQ5" s="2"/>
      <c r="AR5" s="2"/>
      <c r="AS5" s="1"/>
    </row>
    <row r="6" spans="1:45" ht="15" customHeight="1">
      <c r="A6" s="76"/>
      <c r="B6" s="76"/>
      <c r="C6" s="76"/>
      <c r="D6" s="76"/>
      <c r="E6" s="77"/>
      <c r="F6" s="216" t="s">
        <v>18</v>
      </c>
      <c r="G6" s="216"/>
      <c r="H6" s="217" t="s">
        <v>19</v>
      </c>
      <c r="I6" s="217"/>
      <c r="J6" s="218" t="s">
        <v>18</v>
      </c>
      <c r="K6" s="218"/>
      <c r="L6" s="218" t="s">
        <v>19</v>
      </c>
      <c r="M6" s="218"/>
      <c r="N6" s="218" t="s">
        <v>20</v>
      </c>
      <c r="O6" s="218"/>
      <c r="P6" s="218" t="s">
        <v>21</v>
      </c>
      <c r="Q6" s="218"/>
      <c r="R6" s="218"/>
      <c r="S6" s="218" t="s">
        <v>22</v>
      </c>
      <c r="T6" s="218"/>
      <c r="U6" s="218" t="s">
        <v>23</v>
      </c>
      <c r="V6" s="218"/>
      <c r="W6" s="218"/>
      <c r="X6" s="218"/>
      <c r="Y6" s="218"/>
      <c r="Z6" s="79"/>
      <c r="AA6" s="218" t="s">
        <v>24</v>
      </c>
      <c r="AB6" s="218"/>
      <c r="AC6" s="218"/>
      <c r="AD6" s="218"/>
      <c r="AE6" s="218" t="s">
        <v>25</v>
      </c>
      <c r="AF6" s="218"/>
      <c r="AG6" s="218"/>
      <c r="AH6" s="218" t="s">
        <v>26</v>
      </c>
      <c r="AI6" s="218"/>
      <c r="AJ6" s="218"/>
      <c r="AK6" s="219" t="s">
        <v>27</v>
      </c>
      <c r="AL6" s="219"/>
      <c r="AM6" s="219"/>
      <c r="AN6" s="2"/>
      <c r="AO6" s="2"/>
      <c r="AP6" s="2"/>
      <c r="AQ6" s="2"/>
      <c r="AR6" s="2"/>
      <c r="AS6" s="1"/>
    </row>
    <row r="7" spans="1:45" ht="178.5" customHeight="1">
      <c r="A7" s="80" t="s">
        <v>28</v>
      </c>
      <c r="B7" s="81" t="s">
        <v>29</v>
      </c>
      <c r="C7" s="82" t="s">
        <v>30</v>
      </c>
      <c r="D7" s="83" t="s">
        <v>31</v>
      </c>
      <c r="E7" s="84" t="s">
        <v>32</v>
      </c>
      <c r="F7" s="85" t="s">
        <v>33</v>
      </c>
      <c r="G7" s="86" t="s">
        <v>34</v>
      </c>
      <c r="H7" s="85" t="s">
        <v>35</v>
      </c>
      <c r="I7" s="86" t="s">
        <v>34</v>
      </c>
      <c r="J7" s="85" t="s">
        <v>35</v>
      </c>
      <c r="K7" s="85" t="s">
        <v>36</v>
      </c>
      <c r="L7" s="85" t="s">
        <v>35</v>
      </c>
      <c r="M7" s="85" t="s">
        <v>37</v>
      </c>
      <c r="N7" s="85" t="s">
        <v>35</v>
      </c>
      <c r="O7" s="85" t="s">
        <v>38</v>
      </c>
      <c r="P7" s="85" t="s">
        <v>39</v>
      </c>
      <c r="Q7" s="85" t="s">
        <v>40</v>
      </c>
      <c r="R7" s="88" t="s">
        <v>41</v>
      </c>
      <c r="S7" s="85" t="s">
        <v>42</v>
      </c>
      <c r="T7" s="88" t="s">
        <v>43</v>
      </c>
      <c r="U7" s="85" t="s">
        <v>44</v>
      </c>
      <c r="V7" s="86" t="s">
        <v>45</v>
      </c>
      <c r="W7" s="85" t="s">
        <v>46</v>
      </c>
      <c r="X7" s="86" t="s">
        <v>45</v>
      </c>
      <c r="Y7" s="88" t="s">
        <v>47</v>
      </c>
      <c r="Z7" s="89" t="s">
        <v>48</v>
      </c>
      <c r="AA7" s="90" t="s">
        <v>49</v>
      </c>
      <c r="AB7" s="91" t="s">
        <v>50</v>
      </c>
      <c r="AC7" s="91" t="s">
        <v>51</v>
      </c>
      <c r="AD7" s="91" t="s">
        <v>52</v>
      </c>
      <c r="AE7" s="85" t="s">
        <v>44</v>
      </c>
      <c r="AF7" s="86" t="s">
        <v>45</v>
      </c>
      <c r="AG7" s="86" t="s">
        <v>53</v>
      </c>
      <c r="AH7" s="86" t="s">
        <v>54</v>
      </c>
      <c r="AI7" s="92" t="s">
        <v>45</v>
      </c>
      <c r="AJ7" s="92" t="s">
        <v>55</v>
      </c>
      <c r="AK7" s="85" t="s">
        <v>46</v>
      </c>
      <c r="AL7" s="86" t="s">
        <v>45</v>
      </c>
      <c r="AM7" s="92" t="s">
        <v>55</v>
      </c>
      <c r="AN7" s="93" t="s">
        <v>56</v>
      </c>
      <c r="AO7" s="94" t="s">
        <v>57</v>
      </c>
      <c r="AP7" s="93" t="s">
        <v>58</v>
      </c>
      <c r="AQ7" s="94" t="s">
        <v>59</v>
      </c>
      <c r="AR7" s="93" t="s">
        <v>60</v>
      </c>
      <c r="AS7" s="95" t="s">
        <v>61</v>
      </c>
    </row>
    <row r="8" spans="1:45" s="180" customFormat="1" ht="96">
      <c r="A8" s="96">
        <v>1</v>
      </c>
      <c r="B8" s="175" t="s">
        <v>115</v>
      </c>
      <c r="C8" s="104" t="s">
        <v>116</v>
      </c>
      <c r="D8" s="176" t="s">
        <v>117</v>
      </c>
      <c r="E8" s="96">
        <v>1</v>
      </c>
      <c r="F8" s="101" t="s">
        <v>118</v>
      </c>
      <c r="G8" s="99">
        <v>4</v>
      </c>
      <c r="H8" s="133"/>
      <c r="I8" s="133"/>
      <c r="J8" s="100" t="s">
        <v>119</v>
      </c>
      <c r="K8" s="101" t="s">
        <v>120</v>
      </c>
      <c r="L8" s="96"/>
      <c r="M8" s="96"/>
      <c r="N8" s="96"/>
      <c r="O8" s="96"/>
      <c r="P8" s="101"/>
      <c r="Q8" s="101"/>
      <c r="R8" s="96"/>
      <c r="S8" s="101" t="s">
        <v>121</v>
      </c>
      <c r="T8" s="96" t="s">
        <v>71</v>
      </c>
      <c r="U8" s="104"/>
      <c r="V8" s="96"/>
      <c r="W8" s="100"/>
      <c r="X8" s="96"/>
      <c r="Y8" s="96"/>
      <c r="Z8" s="105" t="s">
        <v>104</v>
      </c>
      <c r="AA8" s="96">
        <v>1</v>
      </c>
      <c r="AB8" s="96">
        <v>2</v>
      </c>
      <c r="AC8" s="96">
        <v>1</v>
      </c>
      <c r="AD8" s="96">
        <v>2</v>
      </c>
      <c r="AE8" s="100"/>
      <c r="AF8" s="96"/>
      <c r="AG8" s="96"/>
      <c r="AH8" s="177" t="s">
        <v>122</v>
      </c>
      <c r="AI8" s="106">
        <v>6.1</v>
      </c>
      <c r="AJ8" s="96">
        <v>6.1</v>
      </c>
      <c r="AK8" s="100"/>
      <c r="AL8" s="96"/>
      <c r="AM8" s="107"/>
      <c r="AN8" s="178">
        <v>3</v>
      </c>
      <c r="AO8" s="179">
        <f>MIN(AG8*2,10)</f>
        <v>0</v>
      </c>
      <c r="AP8" s="178">
        <f>MIN(AJ8*2,10)</f>
        <v>10</v>
      </c>
      <c r="AQ8" s="179">
        <f>MIN(AM8*2,10)</f>
        <v>0</v>
      </c>
      <c r="AR8" s="178">
        <f>AN8*0.35+AO8*0.2+AP8*0.25+AQ8*0.2</f>
        <v>3.55</v>
      </c>
      <c r="AS8" s="111">
        <v>3.55</v>
      </c>
    </row>
    <row r="9" spans="1:45" s="186" customFormat="1" ht="96">
      <c r="A9" s="96">
        <v>2</v>
      </c>
      <c r="B9" s="100" t="s">
        <v>123</v>
      </c>
      <c r="C9" s="104" t="s">
        <v>116</v>
      </c>
      <c r="D9" s="176" t="s">
        <v>117</v>
      </c>
      <c r="E9" s="96">
        <v>1</v>
      </c>
      <c r="F9" s="100" t="s">
        <v>124</v>
      </c>
      <c r="G9" s="96">
        <v>5</v>
      </c>
      <c r="H9" s="181"/>
      <c r="I9" s="181"/>
      <c r="J9" s="100" t="s">
        <v>124</v>
      </c>
      <c r="K9" s="100" t="s">
        <v>125</v>
      </c>
      <c r="L9" s="182" t="s">
        <v>126</v>
      </c>
      <c r="M9" s="183" t="s">
        <v>127</v>
      </c>
      <c r="N9" s="183" t="s">
        <v>128</v>
      </c>
      <c r="O9" s="183" t="s">
        <v>129</v>
      </c>
      <c r="P9" s="183" t="s">
        <v>130</v>
      </c>
      <c r="Q9" s="183" t="s">
        <v>131</v>
      </c>
      <c r="R9" s="96" t="s">
        <v>80</v>
      </c>
      <c r="S9" s="181"/>
      <c r="T9" s="181"/>
      <c r="U9" s="184"/>
      <c r="V9" s="100"/>
      <c r="W9" s="185" t="s">
        <v>132</v>
      </c>
      <c r="X9" s="100">
        <v>0.7</v>
      </c>
      <c r="Y9" s="96" t="s">
        <v>80</v>
      </c>
      <c r="Z9" s="96" t="s">
        <v>80</v>
      </c>
      <c r="AA9" s="96"/>
      <c r="AB9" s="96"/>
      <c r="AC9" s="96"/>
      <c r="AD9" s="96"/>
      <c r="AE9" s="100"/>
      <c r="AF9" s="96"/>
      <c r="AG9" s="181"/>
      <c r="AH9" s="96"/>
      <c r="AI9" s="96"/>
      <c r="AJ9" s="96"/>
      <c r="AK9" s="100"/>
      <c r="AL9" s="100"/>
      <c r="AM9" s="107"/>
      <c r="AN9" s="178"/>
      <c r="AO9" s="179"/>
      <c r="AP9" s="178"/>
      <c r="AQ9" s="179"/>
      <c r="AR9" s="178">
        <f>AN9*0.35+AO9*0.2+AP9*0.25+AQ9*0.2</f>
        <v>0</v>
      </c>
      <c r="AS9" s="111">
        <f>AR9*1.05</f>
        <v>0</v>
      </c>
    </row>
    <row r="10" spans="1:45" s="149" customFormat="1" ht="96">
      <c r="A10" s="96">
        <v>3</v>
      </c>
      <c r="B10" s="96" t="s">
        <v>133</v>
      </c>
      <c r="C10" s="104" t="s">
        <v>116</v>
      </c>
      <c r="D10" s="176" t="s">
        <v>117</v>
      </c>
      <c r="E10" s="96">
        <v>1</v>
      </c>
      <c r="F10" s="100" t="s">
        <v>134</v>
      </c>
      <c r="G10" s="99">
        <v>5</v>
      </c>
      <c r="H10" s="187"/>
      <c r="I10" s="187"/>
      <c r="J10" s="188"/>
      <c r="K10" s="188"/>
      <c r="L10" s="187"/>
      <c r="M10" s="187"/>
      <c r="N10" s="187"/>
      <c r="O10" s="187"/>
      <c r="P10" s="100" t="s">
        <v>135</v>
      </c>
      <c r="Q10" s="188" t="s">
        <v>136</v>
      </c>
      <c r="R10" s="96" t="s">
        <v>80</v>
      </c>
      <c r="S10" s="187"/>
      <c r="T10" s="187"/>
      <c r="U10" s="187"/>
      <c r="V10" s="187"/>
      <c r="W10" s="187"/>
      <c r="X10" s="187"/>
      <c r="Y10" s="187"/>
      <c r="Z10" s="96" t="s">
        <v>80</v>
      </c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9"/>
      <c r="AN10" s="190"/>
      <c r="AO10" s="191"/>
      <c r="AP10" s="190"/>
      <c r="AQ10" s="191"/>
      <c r="AR10" s="178">
        <f>AN10*0.35+AO10*0.2+AP10*0.25+AQ10*0.2</f>
        <v>0</v>
      </c>
      <c r="AS10" s="111">
        <f>AR10*1.05</f>
        <v>0</v>
      </c>
    </row>
    <row r="11" spans="1:45" s="159" customFormat="1" ht="96">
      <c r="A11" s="96">
        <v>4</v>
      </c>
      <c r="B11" s="175" t="s">
        <v>88</v>
      </c>
      <c r="C11" s="104" t="s">
        <v>116</v>
      </c>
      <c r="D11" s="176" t="s">
        <v>117</v>
      </c>
      <c r="E11" s="96">
        <v>1</v>
      </c>
      <c r="F11" s="177" t="s">
        <v>89</v>
      </c>
      <c r="G11" s="99">
        <v>4</v>
      </c>
      <c r="H11" s="181"/>
      <c r="I11" s="181"/>
      <c r="J11" s="101" t="s">
        <v>137</v>
      </c>
      <c r="K11" s="101" t="s">
        <v>138</v>
      </c>
      <c r="L11" s="101" t="s">
        <v>92</v>
      </c>
      <c r="M11" s="101" t="s">
        <v>93</v>
      </c>
      <c r="N11" s="192"/>
      <c r="O11" s="181"/>
      <c r="P11" s="193" t="s">
        <v>94</v>
      </c>
      <c r="Q11" s="177" t="s">
        <v>95</v>
      </c>
      <c r="R11" s="96" t="s">
        <v>80</v>
      </c>
      <c r="S11" s="181"/>
      <c r="T11" s="181"/>
      <c r="U11" s="100" t="s">
        <v>139</v>
      </c>
      <c r="V11" s="96">
        <v>4.4000000000000004</v>
      </c>
      <c r="W11" s="100"/>
      <c r="X11" s="96"/>
      <c r="Y11" s="96" t="s">
        <v>80</v>
      </c>
      <c r="Z11" s="96" t="s">
        <v>80</v>
      </c>
      <c r="AA11" s="96"/>
      <c r="AB11" s="96"/>
      <c r="AC11" s="96"/>
      <c r="AD11" s="96"/>
      <c r="AE11" s="100"/>
      <c r="AF11" s="96"/>
      <c r="AG11" s="96"/>
      <c r="AH11" s="100"/>
      <c r="AI11" s="96"/>
      <c r="AJ11" s="96"/>
      <c r="AK11" s="100"/>
      <c r="AL11" s="96"/>
      <c r="AM11" s="96"/>
      <c r="AN11" s="178"/>
      <c r="AO11" s="179"/>
      <c r="AP11" s="178"/>
      <c r="AQ11" s="179"/>
      <c r="AR11" s="178">
        <f>AN11*0.35+AO11*0.2+AP11*0.25+AQ11*0.2</f>
        <v>0</v>
      </c>
      <c r="AS11" s="111">
        <f>AR11*1.05</f>
        <v>0</v>
      </c>
    </row>
    <row r="12" spans="1:45" s="159" customFormat="1" ht="96">
      <c r="A12" s="96">
        <v>5</v>
      </c>
      <c r="B12" s="194" t="s">
        <v>140</v>
      </c>
      <c r="C12" s="104" t="s">
        <v>116</v>
      </c>
      <c r="D12" s="176" t="s">
        <v>117</v>
      </c>
      <c r="E12" s="96">
        <v>1</v>
      </c>
      <c r="F12" s="177" t="s">
        <v>89</v>
      </c>
      <c r="G12" s="99">
        <v>4</v>
      </c>
      <c r="H12" s="181"/>
      <c r="I12" s="181"/>
      <c r="J12" s="177" t="s">
        <v>141</v>
      </c>
      <c r="K12" s="101" t="s">
        <v>142</v>
      </c>
      <c r="L12" s="177" t="s">
        <v>143</v>
      </c>
      <c r="M12" s="177" t="s">
        <v>144</v>
      </c>
      <c r="N12" s="181"/>
      <c r="O12" s="181"/>
      <c r="P12" s="101"/>
      <c r="Q12" s="101"/>
      <c r="R12" s="96"/>
      <c r="S12" s="177" t="s">
        <v>145</v>
      </c>
      <c r="T12" s="177" t="s">
        <v>80</v>
      </c>
      <c r="U12" s="100" t="s">
        <v>146</v>
      </c>
      <c r="V12" s="96">
        <v>1.25</v>
      </c>
      <c r="W12" s="100"/>
      <c r="X12" s="96"/>
      <c r="Y12" s="96" t="s">
        <v>80</v>
      </c>
      <c r="Z12" s="96" t="s">
        <v>80</v>
      </c>
      <c r="AA12" s="96"/>
      <c r="AB12" s="96"/>
      <c r="AC12" s="96"/>
      <c r="AD12" s="96"/>
      <c r="AE12" s="100"/>
      <c r="AF12" s="96"/>
      <c r="AG12" s="96"/>
      <c r="AH12" s="100"/>
      <c r="AI12" s="96"/>
      <c r="AJ12" s="96"/>
      <c r="AK12" s="100"/>
      <c r="AL12" s="96"/>
      <c r="AM12" s="96"/>
      <c r="AN12" s="178"/>
      <c r="AO12" s="179"/>
      <c r="AP12" s="178"/>
      <c r="AQ12" s="179"/>
      <c r="AR12" s="178">
        <f>AN12*0.35+AO12*0.2+AP12*0.25+AQ12*0.2</f>
        <v>0</v>
      </c>
      <c r="AS12" s="111">
        <f>AR12*1.05</f>
        <v>0</v>
      </c>
    </row>
    <row r="13" spans="1:45" s="159" customFormat="1" ht="96">
      <c r="A13" s="96">
        <v>6</v>
      </c>
      <c r="B13" s="175" t="s">
        <v>147</v>
      </c>
      <c r="C13" s="160" t="s">
        <v>116</v>
      </c>
      <c r="D13" s="176" t="s">
        <v>117</v>
      </c>
      <c r="E13" s="195" t="s">
        <v>82</v>
      </c>
      <c r="F13" s="177" t="s">
        <v>148</v>
      </c>
      <c r="G13" s="196" t="s">
        <v>66</v>
      </c>
      <c r="H13" s="181"/>
      <c r="I13" s="181"/>
      <c r="J13" s="177" t="s">
        <v>149</v>
      </c>
      <c r="K13" s="177" t="s">
        <v>150</v>
      </c>
      <c r="L13" s="181"/>
      <c r="M13" s="181"/>
      <c r="N13" s="181"/>
      <c r="O13" s="181"/>
      <c r="P13" s="177" t="s">
        <v>151</v>
      </c>
      <c r="Q13" s="177" t="s">
        <v>150</v>
      </c>
      <c r="R13" s="96" t="s">
        <v>80</v>
      </c>
      <c r="S13" s="181"/>
      <c r="T13" s="181"/>
      <c r="U13" s="197" t="s">
        <v>152</v>
      </c>
      <c r="V13" s="198">
        <v>7.8</v>
      </c>
      <c r="W13" s="199"/>
      <c r="X13" s="200"/>
      <c r="Y13" s="96" t="s">
        <v>80</v>
      </c>
      <c r="Z13" s="96" t="s">
        <v>80</v>
      </c>
      <c r="AA13" s="99"/>
      <c r="AB13" s="201"/>
      <c r="AC13" s="96"/>
      <c r="AD13" s="96"/>
      <c r="AE13" s="202"/>
      <c r="AF13" s="203"/>
      <c r="AG13" s="203"/>
      <c r="AH13" s="204"/>
      <c r="AI13" s="205"/>
      <c r="AJ13" s="205"/>
      <c r="AK13" s="206"/>
      <c r="AL13" s="207"/>
      <c r="AM13" s="208"/>
      <c r="AN13" s="178"/>
      <c r="AO13" s="179"/>
      <c r="AP13" s="178"/>
      <c r="AQ13" s="179"/>
      <c r="AR13" s="178">
        <f>AN13*0.35+AO13*0.2+AP13*0.25+AQ13*0.2</f>
        <v>0</v>
      </c>
      <c r="AS13" s="111">
        <f>AR13*1.05</f>
        <v>0</v>
      </c>
    </row>
    <row r="14" spans="1:45" s="159" customFormat="1" ht="96">
      <c r="A14" s="96">
        <v>7</v>
      </c>
      <c r="B14" s="175" t="s">
        <v>153</v>
      </c>
      <c r="C14" s="160" t="s">
        <v>116</v>
      </c>
      <c r="D14" s="176" t="s">
        <v>117</v>
      </c>
      <c r="E14" s="96">
        <v>1</v>
      </c>
      <c r="F14" s="177" t="s">
        <v>154</v>
      </c>
      <c r="G14" s="96">
        <v>4</v>
      </c>
      <c r="H14" s="181"/>
      <c r="I14" s="181"/>
      <c r="J14" s="177" t="s">
        <v>155</v>
      </c>
      <c r="K14" s="177" t="s">
        <v>156</v>
      </c>
      <c r="L14" s="181"/>
      <c r="M14" s="181"/>
      <c r="N14" s="181"/>
      <c r="O14" s="181"/>
      <c r="P14" s="196"/>
      <c r="Q14" s="196"/>
      <c r="R14" s="209"/>
      <c r="S14" s="181"/>
      <c r="T14" s="181"/>
      <c r="U14" s="210"/>
      <c r="V14" s="210"/>
      <c r="W14" s="181"/>
      <c r="X14" s="181"/>
      <c r="Y14" s="181"/>
      <c r="Z14" s="96" t="s">
        <v>80</v>
      </c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181"/>
      <c r="AL14" s="96"/>
      <c r="AM14" s="107"/>
      <c r="AN14" s="178"/>
      <c r="AO14" s="179"/>
      <c r="AP14" s="178"/>
      <c r="AQ14" s="179"/>
      <c r="AR14" s="178">
        <f>AN14*0.35+AO14*0.2+AP14*0.25+AQ14*0.2</f>
        <v>0</v>
      </c>
      <c r="AS14" s="111">
        <f>AR14*1.05</f>
        <v>0</v>
      </c>
    </row>
    <row r="15" spans="1:45" s="159" customFormat="1" ht="12.75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2"/>
      <c r="AO15" s="213"/>
      <c r="AP15" s="212"/>
      <c r="AQ15" s="213"/>
      <c r="AR15" s="178">
        <f>AN15*0.35+AO15*0.2+AP15*0.25+AQ15*0.2</f>
        <v>0</v>
      </c>
      <c r="AS15" s="111">
        <f>AR15*1.05</f>
        <v>0</v>
      </c>
    </row>
  </sheetData>
  <mergeCells count="28">
    <mergeCell ref="AH6:AJ6"/>
    <mergeCell ref="AK6:AM6"/>
    <mergeCell ref="P6:R6"/>
    <mergeCell ref="S6:T6"/>
    <mergeCell ref="U6:Y6"/>
    <mergeCell ref="AA6:AD6"/>
    <mergeCell ref="AE6:AG6"/>
    <mergeCell ref="F6:G6"/>
    <mergeCell ref="H6:I6"/>
    <mergeCell ref="J6:K6"/>
    <mergeCell ref="L6:M6"/>
    <mergeCell ref="N6:O6"/>
    <mergeCell ref="P4:Z4"/>
    <mergeCell ref="AA4:AM4"/>
    <mergeCell ref="AN4:AR6"/>
    <mergeCell ref="AS4:AS6"/>
    <mergeCell ref="F5:G5"/>
    <mergeCell ref="H5:I5"/>
    <mergeCell ref="J5:K5"/>
    <mergeCell ref="L5:M5"/>
    <mergeCell ref="N5:O5"/>
    <mergeCell ref="P5:R5"/>
    <mergeCell ref="S5:T5"/>
    <mergeCell ref="U5:Y5"/>
    <mergeCell ref="AA5:AD5"/>
    <mergeCell ref="AE5:AG5"/>
    <mergeCell ref="AH5:AJ5"/>
    <mergeCell ref="AK5:AM5"/>
  </mergeCells>
  <pageMargins left="0.7" right="0.7" top="0.75" bottom="0.75" header="0.511811023622047" footer="0.511811023622047"/>
  <pageSetup paperSize="9" scale="6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Odysseas Boufalis</dc:creator>
  <cp:keywords/>
  <dc:description/>
  <cp:lastModifiedBy>Guest User</cp:lastModifiedBy>
  <cp:revision>0</cp:revision>
  <dcterms:created xsi:type="dcterms:W3CDTF">2020-01-17T09:48:17Z</dcterms:created>
  <dcterms:modified xsi:type="dcterms:W3CDTF">2022-10-11T21:15:25Z</dcterms:modified>
  <cp:category/>
  <cp:contentStatus/>
</cp:coreProperties>
</file>