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xr:revisionPtr revIDLastSave="1" documentId="11_379769061FF7EC1FABBE0046838C9D7A5AD2DA56" xr6:coauthVersionLast="47" xr6:coauthVersionMax="47" xr10:uidLastSave="{71851513-F665-465C-A9F6-B15C8F96E703}"/>
  <bookViews>
    <workbookView xWindow="0" yWindow="0" windowWidth="16384" windowHeight="8192" tabRatio="500" xr2:uid="{00000000-000D-0000-FFFF-FFFF00000000}"/>
  </bookViews>
  <sheets>
    <sheet name="ΣΚΒΗΕ" sheetId="1" r:id="rId1"/>
    <sheet name="ΗΙ-ΗΚ-ΑΠΕ" sheetId="2" r:id="rId2"/>
    <sheet name="ΗΛ-ΜΕΤΑΤΡ-ΕΝΕΡΓ" sheetId="3" r:id="rId3"/>
  </sheets>
  <definedNames>
    <definedName name="_xlnm.Print_Area" localSheetId="1">'ΗΙ-ΗΚ-ΑΠΕ'!$A$1:$AH$7</definedName>
    <definedName name="_xlnm.Print_Area" localSheetId="2">'ΗΛ-ΜΕΤΑΤΡ-ΕΝΕΡΓ'!$A$1:$AH$7</definedName>
    <definedName name="_xlnm.Print_Area" localSheetId="0">ΣΚΒΗΕ!$A$1:$AH$7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R17" i="3" l="1"/>
  <c r="AR16" i="3"/>
  <c r="AS16" i="3" s="1"/>
  <c r="AR15" i="3"/>
  <c r="AS15" i="3" s="1"/>
  <c r="AR14" i="3"/>
  <c r="AS14" i="3" s="1"/>
  <c r="AR13" i="3"/>
  <c r="AS13" i="3" s="1"/>
  <c r="AR12" i="3"/>
  <c r="AS12" i="3" s="1"/>
  <c r="AR11" i="3"/>
  <c r="AS11" i="3" s="1"/>
  <c r="AR10" i="3"/>
  <c r="AS10" i="3" s="1"/>
  <c r="AR9" i="3"/>
  <c r="AR8" i="3"/>
  <c r="AS8" i="3" s="1"/>
  <c r="AR16" i="2"/>
  <c r="AS16" i="2" s="1"/>
  <c r="AR15" i="2"/>
  <c r="AS15" i="2" s="1"/>
  <c r="AR14" i="2"/>
  <c r="AS14" i="2" s="1"/>
  <c r="AR13" i="2"/>
  <c r="AS13" i="2" s="1"/>
  <c r="AR12" i="2"/>
  <c r="AS12" i="2" s="1"/>
  <c r="AR11" i="2"/>
  <c r="AS11" i="2" s="1"/>
  <c r="AR10" i="2"/>
  <c r="AR9" i="2"/>
  <c r="AS9" i="2" s="1"/>
  <c r="AR8" i="2"/>
  <c r="AS8" i="2" s="1"/>
  <c r="AR22" i="1"/>
  <c r="AS22" i="1" s="1"/>
  <c r="AR21" i="1"/>
  <c r="AR20" i="1"/>
  <c r="AS20" i="1" s="1"/>
  <c r="AR19" i="1"/>
  <c r="AS19" i="1" s="1"/>
  <c r="AR18" i="1"/>
  <c r="AR17" i="1"/>
  <c r="AS17" i="1" s="1"/>
  <c r="AR16" i="1"/>
  <c r="AS16" i="1" s="1"/>
  <c r="AR15" i="1"/>
  <c r="AS15" i="1" s="1"/>
  <c r="AR14" i="1"/>
  <c r="AS14" i="1" s="1"/>
  <c r="AR13" i="1"/>
  <c r="AS13" i="1" s="1"/>
  <c r="AR12" i="1"/>
  <c r="AR11" i="1"/>
  <c r="AS11" i="1" s="1"/>
  <c r="AI11" i="1"/>
  <c r="AJ11" i="1" s="1"/>
  <c r="X11" i="1"/>
  <c r="AL11" i="1" s="1"/>
  <c r="AR10" i="1"/>
  <c r="AS10" i="1" s="1"/>
  <c r="AR9" i="1"/>
  <c r="AR8" i="1"/>
  <c r="AS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X8" authorId="0" shapeId="0" xr:uid="{00000000-0006-0000-0000-000002000000}">
      <text>
        <r>
          <rPr>
            <sz val="11"/>
            <color rgb="FF000000"/>
            <rFont val="Calibri"/>
            <family val="2"/>
            <charset val="161"/>
          </rPr>
          <t>KALKANIS KONSTANTINOS:
ΜΕΤΑΔΙΔΑΚΤΟΡΑΣ 2 ΕΤΗ</t>
        </r>
      </text>
    </comment>
    <comment ref="AL8" authorId="0" shapeId="0" xr:uid="{00000000-0006-0000-0000-000004000000}">
      <text>
        <r>
          <rPr>
            <sz val="11"/>
            <color rgb="FF000000"/>
            <rFont val="Calibri"/>
            <family val="2"/>
            <charset val="161"/>
          </rPr>
          <t>KALKANIS KONSTANTINOS:
ΜΕΤΑΔΙΔΑΚΤΟΡΑΣ 2 ΕΤΗ</t>
        </r>
      </text>
    </comment>
    <comment ref="V20" authorId="0" shapeId="0" xr:uid="{00000000-0006-0000-0000-000001000000}">
      <text>
        <r>
          <rPr>
            <sz val="11"/>
            <color rgb="FF000000"/>
            <rFont val="Calibri"/>
            <family val="2"/>
            <charset val="161"/>
          </rPr>
          <t>KALKANIS KONSTANTINOS:
ΥΠΗΡΕΣΙΕΣ ΤΡΙΤΟΒΑΘΜΙΑΣ ΕΚΠΑΙΔΕΥΣΗΣ???</t>
        </r>
      </text>
    </comment>
    <comment ref="X20" authorId="0" shapeId="0" xr:uid="{00000000-0006-0000-0000-000003000000}">
      <text>
        <r>
          <rPr>
            <sz val="11"/>
            <color rgb="FF000000"/>
            <rFont val="Calibri"/>
            <family val="2"/>
            <charset val="161"/>
          </rPr>
          <t>KALKANIS KONSTANTINΟΣ
ΑΝΕΠΑΡΚΗ ΔΙΚΑΙΟΛΟΓΗΤΙΚΑ</t>
        </r>
      </text>
    </comment>
  </commentList>
</comments>
</file>

<file path=xl/sharedStrings.xml><?xml version="1.0" encoding="utf-8"?>
<sst xmlns="http://schemas.openxmlformats.org/spreadsheetml/2006/main" count="1006" uniqueCount="248">
  <si>
    <t>ΠΙΝΑΚΑΣ: ΑΞΙΟΛΟΓΙΚΗ ΚΑΤΑΤΑΞΗ ΕΠΙΛΕΞΙΜΩΝ ΥΠΟΨΗΦΙΩΝ ΑΚΑΔΗΜΑΪΚΩΝ ΥΠΟΤΡΟΦΩΝ 2022-2023</t>
  </si>
  <si>
    <t>ΓΝΩΣΤΙΚΟ ΑΝΤΙΚΕΙΜΕΝΟ:</t>
  </si>
  <si>
    <t>Στοιχεία επιλεξιμότητας υποψηφίων</t>
  </si>
  <si>
    <t>Στοιχεία Μοριοδότησης υποψηφίων</t>
  </si>
  <si>
    <t>ΜΟΡΙΑ ΚΡΙΤΗΡΙΩΝ</t>
  </si>
  <si>
    <t>ΤΕΛΙΚΗ ΜΟΡΙΟΔΟΤΗΣΗ</t>
  </si>
  <si>
    <t>1ος Βασικός τίτλος Σπουδών</t>
  </si>
  <si>
    <t>2ος Βασικός τίτλος Σπουδών</t>
  </si>
  <si>
    <t>1ο Μεταπτυχιακό</t>
  </si>
  <si>
    <t>2ο Μεταπτυχιακό</t>
  </si>
  <si>
    <t>3ο Μεταπτυχιακό</t>
  </si>
  <si>
    <t>Διδακτορικό</t>
  </si>
  <si>
    <t xml:space="preserve">Υποψήφιος/ια Διδάκτωρ </t>
  </si>
  <si>
    <t>Ερευνητικό/Επαγγελματικό Εργο</t>
  </si>
  <si>
    <t>Δημοσιευμένο Επιστημονικό Εργο</t>
  </si>
  <si>
    <t>Συμμετοχή σε Ερευνητικά Έργα</t>
  </si>
  <si>
    <t>Εκπαιδευτική Εμπειρία σε ΑΕΙ (Ισοδύναμα έτη πλήρους απασχόλησης)</t>
  </si>
  <si>
    <t xml:space="preserve">Επαγγελματική εμπειρία </t>
  </si>
  <si>
    <t>Δικαιολογητικό 1</t>
  </si>
  <si>
    <t>Δικαιολογητικό 2</t>
  </si>
  <si>
    <t>Δικαιολογητικό 3</t>
  </si>
  <si>
    <t>Κριτήριο επιλεξιμότητας 1</t>
  </si>
  <si>
    <t>Κριτήριο Επιλεξιμότητας 2</t>
  </si>
  <si>
    <t>Κριτήριο Επιλεξιμότητας 3</t>
  </si>
  <si>
    <t>Κριτήριο 1</t>
  </si>
  <si>
    <t>Κριτήριο 2</t>
  </si>
  <si>
    <t>Κριτήριο 3</t>
  </si>
  <si>
    <t>Κριτήριο 4</t>
  </si>
  <si>
    <t xml:space="preserve">Α/Α </t>
  </si>
  <si>
    <t>ΑΡ.ΠΡΩΤ/ ΗΜΕΡΟΜΗΝΙΑ</t>
  </si>
  <si>
    <t>ΓΝΩΣΤΙΚΟ ΑΝΤΙΚΕΙΜΕΝΟ</t>
  </si>
  <si>
    <t>ΜΑΘΗΜΑΤΑ</t>
  </si>
  <si>
    <t>Επαγγελματική Ιδιότητα                                                                        (Ιδιώτης=1, Δ.Υ.=0)</t>
  </si>
  <si>
    <t xml:space="preserve"> Τμήμα, Ίδρυμα, Έτος Αποφοίτησης</t>
  </si>
  <si>
    <t xml:space="preserve">Έτη Σπουδών </t>
  </si>
  <si>
    <t>Τμήμα, Ίδρυμα, Έτος Αποφοίτησης</t>
  </si>
  <si>
    <t>Γνωστικό πεδίο 1ου ΜΔΕ</t>
  </si>
  <si>
    <t>Γνωστικό πεδίο 2ου ΜΔΕ</t>
  </si>
  <si>
    <t>Γνωστικό πεδίο 3ου ΜΔΕ</t>
  </si>
  <si>
    <t xml:space="preserve"> Τμήμα, Ίδρυμα, Έτος Αναγόρευσης</t>
  </si>
  <si>
    <t>Γνωστικό πεδίο 1ου PhD</t>
  </si>
  <si>
    <t>ΣΥΝΑΦΕΙΑ ΔΙΔΑΚΤΟΡΙΚΟΥ</t>
  </si>
  <si>
    <t>Τμήμα, Ίδρυμα, Έτος εγγραφής</t>
  </si>
  <si>
    <t>ΣΥΝΑΦΕΙΑ ΔΙΔΑΚΤΟΡΙΚΗΣ ΔΙΑΤΡΙΒΗΣ</t>
  </si>
  <si>
    <t>Ερευνητικό Έργο : Φορέας / Εταιρία / Εργοδότης</t>
  </si>
  <si>
    <t>ΈΤΗ</t>
  </si>
  <si>
    <t>Επαγγελματικό έργο : Φορέας / Εταιρία / Εργοδότης</t>
  </si>
  <si>
    <t>TOΥΛΑΧΙΣΤΟΝ  5 ΕΤΕΣ ΣΥΝΑΦΕΣ ΕΡΓΟ</t>
  </si>
  <si>
    <t>ΕΠΙΛΕΞΙΜΟΤΗΤΑ ΥΠΟΨΗΦΙΟΥ/ΑΣ</t>
  </si>
  <si>
    <t>Συνολικός Αριθμός  Δημοσιεύσεων σε περιοδικά με κριτές και IF</t>
  </si>
  <si>
    <t>Συνολικός Αριθμός Δημοσιεύσεων σε Περιοδικά, Συλλογικούς τόμους, Πρακτικά Συνεδρίων</t>
  </si>
  <si>
    <t>Συνολικός Αριθμός   Δημοσιεύσεων σε περιοδικά με κριτές και IF συναφών με το Γνωστικό Αντικείμενο</t>
  </si>
  <si>
    <t>Συνολικός Αριθμός Δημοσιεύσεων σε Περιοδικά, Συλλογικούς τόμους, Πρακτικά Συνεδρίων συναφών με το Γνωστικό Αντικείμενο</t>
  </si>
  <si>
    <t>ΈΤΗ ΣΥΝΑΦΟΥΣ ΈΡΓΟΥ ΜΕ ΤΟ ΓΝΩΣΤΙΚΟ ΑΝΤΙΚΕΙΜΕΝΟ</t>
  </si>
  <si>
    <t>ΊΔΡΥΜΑ</t>
  </si>
  <si>
    <t>ΈΤΗ ΣΥΝΑΦΟΥΣ ΕΜΠΕΙΡΙΑΣ ΜΕ ΤΟ ΓΝΩΣΤΙΚΟ ΑΝΤΙΚΕΙΜΕΝΟ</t>
  </si>
  <si>
    <t>ΚΡΙΤΗΡΙΟ 1</t>
  </si>
  <si>
    <t>ΚΡΙΤΗΡΙΟ 2</t>
  </si>
  <si>
    <t>ΚΡΙΤΗΡΙΟ 3</t>
  </si>
  <si>
    <t>ΚΡΙΤΗΡΙΟ 4</t>
  </si>
  <si>
    <t>ΣΥΝΟΛΟ ΜΟΡΙΩΝ</t>
  </si>
  <si>
    <t>ΠΡΟΣΑΥΞΗΣΗ ΔΙΔΑΚΤΟΡΙΚΟΥ (5%)</t>
  </si>
  <si>
    <t>72992/03.08.22</t>
  </si>
  <si>
    <t>Σχεδιασμός και Μελέτη Κτηριακών και Βιομηχανικών Ηλεκτρικών Εγκαταστάσεων</t>
  </si>
  <si>
    <t>1. ΗΛΕΚΤΡΟΛΟΓΙΚΟ ΚΑΙ ΗΛΕΚΤΡΟΝΙΚΟ ΣΧΕΔΙΟ ΜΕ Η/Υ
2. ΒΙΟΜΗΧΑΝΙΚΕΣ ΗΛΕΚΤΡΙΚΕΣ ΕΓΚΑΤΑΣΤΑΣΕΙΣ
3. ΤΕΧΝΟΛΟΓΙΑ ΦΩΤΙΣΜΟΥ
4. ΗΛΕΚΤΡΙΚΕΣ ΕΓΚΑΤΑΣΤΑΣΕΙΣ</t>
  </si>
  <si>
    <t>Φυσικής, Παν. Ιωαννίνων, 2002</t>
  </si>
  <si>
    <t>Πληροφορικής &amp; Τηλεπικοινωνιών + Φυσικής, ΕΚΠΑ, 2004</t>
  </si>
  <si>
    <t>ΜΙΚΡΟΗΛΕΚΤΡΟΝΙΚΗ</t>
  </si>
  <si>
    <t>Πληροφορικής &amp; Τηλεπικοινωνιών, ΕΚΠΑ,  2009</t>
  </si>
  <si>
    <t>ΌΧΙ</t>
  </si>
  <si>
    <t>Π.Πατρών/ΕΛΚΕ, ΤΕΙ Πειραιά/ΕΛΚΕ, ΙΚΥ - SIEMENS</t>
  </si>
  <si>
    <t>ΕΚΕΦΕ Δημόκριτος, Αίσθησις τεχνολογίες Αιχμής</t>
  </si>
  <si>
    <t>ΝΑΙ</t>
  </si>
  <si>
    <t xml:space="preserve">ΤΕΙ ΠΕΙΡΑΙΑ (Ηλεκτρονικών), ΠΑΔΑ (Ηλεκτρολόγων )ΕΑΠ / ΕΦΥΕ /ΤΕΙ Χαλκίδας/Ηλεκτρολόγων/ΠαΔΑ ΒΣΠ
</t>
  </si>
  <si>
    <t>72765/03.08.22</t>
  </si>
  <si>
    <t>Διατάξεις Ελέγχου, Μετατροπής και Διαχείρισης Ισχύος Ηλεκτρικών Μηχανών και Συστημάτων ΑΠΕ</t>
  </si>
  <si>
    <t xml:space="preserve">1. ΗΛΕΚΤΡΙΚΗ ΚΙΝΗΣΗ
2. ΗΛΕΚΤΡΟΝΙΚΑ ΙΣΧΥΟΣ Ι
3. ΑΝΑΝΕΩΣΙΜΕΣ ΠΗΓΕΣ ΕΝΕΡΓΕΙΑΣ Ι  </t>
  </si>
  <si>
    <t>ΣΧΟΛΗ ΗΛΕΚΤΡΟΛΟΓΩΝ ΜΗΧΑΝΙΚΩΝ ΚΑΙ ΜΗΧΑΝΙΚΩΝ ΗΥ, ΕΜΠ, 2006</t>
  </si>
  <si>
    <t>ΤΕΙ ΑΘΗΝΑΣ, ΕΝΕΡΓΕΙΑΚΗΣ ΤΕΧΝΙΚΗΣ, 2002</t>
  </si>
  <si>
    <t>ΗΛΕΚΤΡΟΛΟΓΟΥ ΜΗΧΑΝΙΚΟΥ</t>
  </si>
  <si>
    <t>ΕΜΠ ΚΑΙ ΠΑΝΕΠΙΣΤΗΜΙΟ ΠΕΙΡΑΙΑ, 2011</t>
  </si>
  <si>
    <t>ΤΕΧΝΟ-ΟΙΚΟΝΟΜΙΚΑ ΣΥΣΤΗΜΑΤΑ</t>
  </si>
  <si>
    <t> </t>
  </si>
  <si>
    <t>―</t>
  </si>
  <si>
    <t>ΣΧΟΛΗ ΗΛΕΚΡΟΛΟΓΩΝ ΜΗΧΑΝΙΚΩΝ ΚΑΙ ΜΗΧΑΝΙΚΩΝ ΗΥ, ΕΜΠ, 2007</t>
  </si>
  <si>
    <t>ΕΠΙΣΕΥ ΕΜΠ, ΚΑΠΕ</t>
  </si>
  <si>
    <t>ΔΕΔΗΕ</t>
  </si>
  <si>
    <t>ΠΑΔΑ/ΤΕΙ ΠΕΙΡΑΙΑ</t>
  </si>
  <si>
    <t>73494/04.08.22</t>
  </si>
  <si>
    <t>ΤΜΗΜΑ ΦΥΣΙΚΗΣ ΕΚΠΑ , 2010</t>
  </si>
  <si>
    <t>ΕΚΠΑ ΤΜΗΜΑ ΦΥΣΙΚΗΣ, 2012</t>
  </si>
  <si>
    <t xml:space="preserve">ΤΕΧΝΟΛΟΓΙΑ ΟΛΟΚΛΗΡΩΜΕΝΩΝ ΚΥΚΛΩΜΑΤΩΝ </t>
  </si>
  <si>
    <t>ΕΜΠ , ΧΗΜΙΚΩΝ ΜΗΧΑΝΙΚΩΝ, 2016</t>
  </si>
  <si>
    <t xml:space="preserve">ΜΙΚΡΟΗΛΕΚΤΡΟΝΙΚΗ ΦΩΤΟΒΟΛΤΑΙΚΩΝ </t>
  </si>
  <si>
    <t>Πανεπιστήμιο Πατρών. ΠΑΔΑ</t>
  </si>
  <si>
    <t>70499/27.07.22</t>
  </si>
  <si>
    <t>Ηλεκτρονικών, ΤΕΙ ΑΘΗΝΑΣ, 2002</t>
  </si>
  <si>
    <t>Dept.of Control Eng., Aalborg Universit, DENMARK, 2006 (ισοτιμία ΔΟΑΤΑΠ 8-2872/2007)</t>
  </si>
  <si>
    <t>MSC in Engineering (Intelligent Autonomous Systems)</t>
  </si>
  <si>
    <t>ΠΑΔΑ, ΤΜΗΜΑ ΗΛΕΚΤΡΟΛΟΓΩΝ ΗΛΕΚΤΡΟΝΙΚΩΝ ΜΗΧΑΝΙΚΩΝ, 2019</t>
  </si>
  <si>
    <t>SUN ENERGY SOLUTION, INTRACOM SA, ΚΕΤΕΑΘ, Burmeister &amp; Wain Scandinavian Contractor A/S, Υπουργείο Παιδείας και Δια Βίου Μάθησης</t>
  </si>
  <si>
    <t>ΤΕΙ ΠΕΙΡΑΙΑ/ΠΑΔΑ</t>
  </si>
  <si>
    <t>72903/03.08.22</t>
  </si>
  <si>
    <t>ΗΛΕΚΤΡΟΛΟΓΟΣ ΤΕ, ΤΕΙ ΠΕΙΡΑΙΑ,2010</t>
  </si>
  <si>
    <t>ΠΛΗΡΟΦΟΡΙΚΗΣ &amp; ΤΗΛΕΠΙΚΟΝΩΝΙΩΝ, ΠΑΝΕΠΙΣΤΗΜΙΟ ΠΕΛΟΠΟΝΝΗΣΟΥ, 2018</t>
  </si>
  <si>
    <t>ΠΑΔΑ / ΗΜΜΥ / 2018</t>
  </si>
  <si>
    <t>NAI</t>
  </si>
  <si>
    <t>TRAFISENSE IKE</t>
  </si>
  <si>
    <t>-</t>
  </si>
  <si>
    <t>71004/28.07.22</t>
  </si>
  <si>
    <t>ΗΛΕΚΤΡΟΛΟΓΩΝ ΜΗΧΑΝΙΚΩΝ ΚΑΙ ΤΕΧΝΟΛΟΓΙΑΣ ΗΥ, ΠΟΛΥΤΕΧΝ. ΣΧΟΛΗ ΠΑΤΡΑΣ, 2002</t>
  </si>
  <si>
    <t>ΗΛΕΚΤΡΟΛΟΓΩΝ ΜΗΧΑΝΙΚΩΝ ΚΑΙ ΤΕΧΝΟΛΟΓΙΑΣ ΗΥ, ΠΟΛΥΤΕΧΝ. ΣΧΟΛΗ ΠΑΤΡΑΣ, 2009</t>
  </si>
  <si>
    <t>ΕΓΚΑΤΑΣΤΑΣΕΙΣ ΑΠΕ</t>
  </si>
  <si>
    <t>ΤΕΙ ΔΥΤΙΚΗΣ ΕΛΛΑΔΑΣ/ΠΑΠΕΛ/ΠΑΔΑ</t>
  </si>
  <si>
    <t>73391/04.08.22</t>
  </si>
  <si>
    <t>ΜΗΧΑΝΟΛΟΓΟΣ
 ΚΑΙ ΑΕΡΟΝΑΥΠΗΓΟΣ ΜΗΧΑΝΙΚΟΣ ΠΟΛΥΤΕΧΝΙΚΗ ΣΧΟΛΗ  ΜΗΧΑΝΟΛΟΓΩΝ ΚΑΙ ΑΕΡΟΝΑΥΠΗΓΩΝ ΜΗΧΑΝΙΚΩΝ ΠΑΤΡΑ 2005</t>
  </si>
  <si>
    <t xml:space="preserve">ΑΤΕΙ ΠΕΙΡΑΙΑ 
ΣΧΟΛΗ ΔΙΟΙΚΗΣΗΣ ΚΑΙ ΟΙΚΟΝΟΜΙΑΣ ΔΙΕΘΝΗΣ ΔΙΟΙΚΗΤΙΚΗ ΤΩΝ ΕΠΙΧΕΙΡΗΣΕΩΝ , 2016 </t>
  </si>
  <si>
    <t xml:space="preserve">ΔΙΟΙΚΗΤΙΚΗ
 ΤΩΝ ΕΠΙΧΕΙΡΗΣΕΩΝ </t>
  </si>
  <si>
    <t>ΑΥΤΟΑΠΑΣΧΟΛΟΥΜΕΝΟΣ - ΤΕΧΝΙΚΟ ΓΡΑΦΕΙΟ ΜΕΛΕΤΩΝ - ΚΑΤΑΣΚΕΥΩΝ</t>
  </si>
  <si>
    <t>17,11</t>
  </si>
  <si>
    <t xml:space="preserve">ΤΕΙ ΠΕΙΡΑΙΑ, ΑΚΑΔΗΜΙΑ ΕΜΠΟΡΙΚΟΥ ΝΑΥΤΙΚΟΥ , ΠΑΔΑ
</t>
  </si>
  <si>
    <t>ΤΕΧΝΙΚΟ
 ΓΡΑΦΕΙΟ ΜΕΛΕΤΩΝ ΚΑΤΑΣΚΕΥΩΝ</t>
  </si>
  <si>
    <t>69838/24.07.22</t>
  </si>
  <si>
    <t>ΗΛΕΚΤΡΟΛΟΓΟΣ ΤΕ, ΤΕΙ ΠΕΙΡΑΙΑ,1991</t>
  </si>
  <si>
    <t>KINGSTON UNIVERSITY, 2006</t>
  </si>
  <si>
    <t>ΕΠΙΚΟΙΝΩΝΙΕΣ ΔΕΔΟΜΕΝΩΝ</t>
  </si>
  <si>
    <t xml:space="preserve">	ΚΟΙΝΟΠΡΑΞΙΑ ΤΕΧΝΙΚΩΝ ΕΡΓΩΝ Γ. ΓΕΩΡΓΙΑΔΗ -Δ. ΤΣΙΑΔΗ, NOUS CONSULTING, ΕΛΠΑΚ Α.Ε</t>
  </si>
  <si>
    <t>5,68</t>
  </si>
  <si>
    <t xml:space="preserve"> </t>
  </si>
  <si>
    <t>NOUS Consulting, ΡΟΚΑΣ ΑΙΟΛΙΚΗ ΑΕΒΕ, ΚΟΙΝΟΠΡΑΞΙΑ ΤΕΧΝΙΚΩΝ ΕΡΓΩΝ ΓΕΩΡΓΙΑΔΗ ΤΣΙΑΔΗ - ΕΛΚΕ ΠΑΔΑ / ΤΕΙ ΠΕΙΡΑΙΑ</t>
  </si>
  <si>
    <t>73446/04.08.22</t>
  </si>
  <si>
    <t>Τμήμα Ηλεκτρολογίας, ΤΕΙ Πειραιά,  1996, ΑΣΠΑΙΤΕ ΕΚΠ. Ηλεκτρολόγος, 2006</t>
  </si>
  <si>
    <t>Πανεπιστήμιο Πατρών, Τμήμα Ηλεκτρόλογων Μηχ. &amp; Τεχν. Υπολογιστών, 2015</t>
  </si>
  <si>
    <t>Πανεπιστήμιο Πατρών, Τμήμα Ηλεκτρόλογων Μηχ. &amp; Τεχν. Υπολογιστών, Integrated master, 2015</t>
  </si>
  <si>
    <t>ΠΑΔΑ, Τμήμα Ηλεκτρολόγων, 2019</t>
  </si>
  <si>
    <t>NANTIN, ΣΤΑΡ ΕΠΕ, Σαββόπουλος, ΑΒΒ</t>
  </si>
  <si>
    <t>ΤΕΙ ΔΥΤΙΚΗΣ ΕΛΛΑΔΑΣ/ΠΑΔΑ</t>
  </si>
  <si>
    <t>70651/28.07.22</t>
  </si>
  <si>
    <t>Ηλεκτρομηχανικά Συστήματα Μετατροπής Ενέργειας</t>
  </si>
  <si>
    <t>1. ΗΛΕΚΤΡΙΚΕΣ ΜΗΧΑΝΕΣ Ι
2. ΗΛΕΚΤΡΙΚΕΣ ΜΗΧΑΝΕΣ ΙΙ</t>
  </si>
  <si>
    <t>ΗΛΕΚΤΡΟΛΟΓΩΝ ΜΗΧΑΝΙΚΩΝ ΤΕ, ΤΕΙ ΠΕΙΡΑΙΑ, 2009</t>
  </si>
  <si>
    <t>ΗΛΕΚΤΡΟΛΟΓΩΝ ΜΗΧΑΝΙΚΩΝ ΤΕ, ΑΕΙ ΠΕΙΡΑΙΑ ΤΤ, 2017</t>
  </si>
  <si>
    <t>ΔΙΑΧΕΙΡΙΣΗ ΚΑΙ ΕΝΕΡΓΕΙΑΚΗ ΒΕΛΤΙΣΤΟΠΟΙΗΣΗ ΣΥΣΤΗΜΑΤΩΝ</t>
  </si>
  <si>
    <t>ΠΑΔΑ/ΤΜΗΜΑ ΗΗΜ, 2018</t>
  </si>
  <si>
    <t>ΔΗΜΟΣ ΑΣΠΡΟΠΥΡΓΟΥ</t>
  </si>
  <si>
    <t>72341/02.08.22</t>
  </si>
  <si>
    <t>ΗΛΕΚΤΡΟΛΟΓΩΝ ΜΗΧΑΝΙΚΩΝ ΤΕ, ΤΕΙ ΠΕΙΡΑΙΑ, 2011</t>
  </si>
  <si>
    <t>UNIVERSITY OF KENTUCKY, 2016, ΔΟΑΤΑΠ σε εκκρεμότητα</t>
  </si>
  <si>
    <t>MBA</t>
  </si>
  <si>
    <t>ΠΑΔΑ/ΤΜΗΜΑ ΗΗΜ, 2019</t>
  </si>
  <si>
    <t>ΤΕΧΝΙΚΟ ΓΡΑΦΕΙΟ "ΜΕΤΟΠΗ"</t>
  </si>
  <si>
    <t>OXI</t>
  </si>
  <si>
    <t>69841/24.07.22</t>
  </si>
  <si>
    <t>ΑΣΠΑΙΤΕ Ηλεκτρολόγων 2015</t>
  </si>
  <si>
    <t>ΠΑΔΑ, Heriot watt, 2019</t>
  </si>
  <si>
    <t>Τεχνολογία Ενέργειας</t>
  </si>
  <si>
    <t>ΠΑΔΑ/ΗΗΜ, 2020</t>
  </si>
  <si>
    <t>ΙΓΜΕ</t>
  </si>
  <si>
    <t>ΠΑΔΑ/ΤΕΙ ΑΘΗΝΑΣ/ΑΣΠΑΙΤΕ</t>
  </si>
  <si>
    <t>71612/31.07.22</t>
  </si>
  <si>
    <t>BACHELOR, CIVIL ENGINEERING, UNIVERSITY OF LEEDS, 2000</t>
  </si>
  <si>
    <t>UNIVERSITY OF LEEDS, 2001</t>
  </si>
  <si>
    <t>ΔΟΜΟΣΤΑΤΙΚΟΣ ΣΧΕΔΙΑΣΜΟΣ</t>
  </si>
  <si>
    <t>ΔΙΑΦΟΡΕΣ ΚΑΤΑΣΚΕΥΑΣΤΙΚΕΣ ΕΤΑΙΡΕΙΕΣ</t>
  </si>
  <si>
    <t>ΠΑΔΑ, ΤΜΗΜΑ ΗΗΜ</t>
  </si>
  <si>
    <t>72929/03.08.22</t>
  </si>
  <si>
    <t>ΕΝΕΡΓΕΙΑΚΗ ΤΕΧΝΙΚΗ, ΤΕΙ ΑΘΗΝΑΣ, 1996</t>
  </si>
  <si>
    <t>ΣΧΟΛΗ ΗΛΕΚΤΡΟΛΟΓΩΝ ΜΗΧΑΝΙΚΩΝ ΚΑΙ ΜΗΧΑΝΙΚΩΝ ΗΥ, ΕΜΠ, ΕΝΕΡΓΕΙΑ, 2005</t>
  </si>
  <si>
    <t>ΣΧΟΛΗ ΗΛΕΚΤΡΟΛΟΓΩΝ ΜΗΧΑΝΙΚΩΝ ΚΑΙ ΜΗΧΑΝΙΚΩΝ ΗΥ, ΕΜΠ, 2005</t>
  </si>
  <si>
    <t>ΗΛΕΚΤΡΟΛΟΓΟΥ ΜΗΧΑΝΙΚΟΥ (ΕΝΕΡΓΕΙΑ)</t>
  </si>
  <si>
    <t>ΤΜΗΜΑ ΗΗΜ, ΠΑΔΑ, ΗΛΕΚΤΡΙΚΕΣ &amp; ΗΛΕΚΤΡΟΝΙΚΕΣ ΕΠΙΣΤΗΜΕΣ ΜΕΣΩ ΕΡΕΥΝΑΣ, 2020</t>
  </si>
  <si>
    <t xml:space="preserve">AI ΣΤΗ ΔΙΑΓΝΩΣΗ ΒΛΑΒΩΝ ΣΤΙΣ ΕΓΚΑΤΑΣΤΑΣΕΙΣ ΥΤ </t>
  </si>
  <si>
    <t>ΠΑΔΑ</t>
  </si>
  <si>
    <t>73104/04.08.22</t>
  </si>
  <si>
    <t>ΗΛΕΚΤΡΟΛΟΓΟΣ ΜΗΧΑΝΙΚΟΣ ΤΕ ΑΣΠΑΙΤΕ 2013</t>
  </si>
  <si>
    <t>ΟΧΙ</t>
  </si>
  <si>
    <t>73103/04.08.22</t>
  </si>
  <si>
    <t>ΗΛΕΚΤΡΟΛΟΓΩΝ ΜΗΧΑΝΙΚΩΝ ΚΑΙ ΜΗΧΑΝΙΚΩΝ ΥΠΟΛΟΓΙΣΤΩΝ, ΑΠΘ, 2004</t>
  </si>
  <si>
    <t>ΦΥΣΙΚΗΣ, ΑΠΘ, 1996</t>
  </si>
  <si>
    <t>ΦΥΣΙΚΗΣ, ΑΠΘ, 2001</t>
  </si>
  <si>
    <t>ΡΑΔΙΟΗΛΕΚΤΡΟΛΟΓΙΑ</t>
  </si>
  <si>
    <t>ΟΠΑ, 2013</t>
  </si>
  <si>
    <t>ΟΙΚΟΝΟΜΙΚΑ</t>
  </si>
  <si>
    <t>ΗΛΕΚΤΡΟΛΟΓΩΝ ΜΗΧΑΝΙΚΩΝ ΚΑΙ ΜΗΧΑΝΙΚΩΝ ΥΠΟΛΟΓΙΣΤΩΝ, ΕΜΠ, 2014</t>
  </si>
  <si>
    <t>ΜΙΚΡΟΔΙΚΤΥΑ - ΑΠΕ</t>
  </si>
  <si>
    <t>ΕΠΙΣΕΥ ΕΜΠ</t>
  </si>
  <si>
    <t>ΔΕΔΗΕ, ΔΕΗ, ελεύθερος επαγγελματίας</t>
  </si>
  <si>
    <t>70526/27.07.22</t>
  </si>
  <si>
    <t>ΣΧΟΛΗ ΗΛΕΚΤΡΟΛΟΓΩΝ ΜΗΧΑΝΙΚΩΝ ΚΑΙ ΜΗΧΑΝΙΚΩΝ ΗΥ, ΕΜΠ, 2004</t>
  </si>
  <si>
    <t>ΗΛΕΚΤΡΟΛΟΓΟΣ ΜΗΧΑΝΙΚΟΣ ΤΕ, ΤΕΙ ΠΕΙΡΑΙΑ, 2000</t>
  </si>
  <si>
    <t>Μεταπτυχιακό δίπλωμα Ειδίκευσης, Εμπ, ΣΗΜΜΥ, 2011</t>
  </si>
  <si>
    <t>ΠΑΡΑΓΩΓΗ ΚΑΙ ΔΙΑΧΕΙΡΙΣΗ ΕΝΕΡΓΕΙΑΣ</t>
  </si>
  <si>
    <t>ΣΧΟΛΗ ΗΛΕΚΤΡΟΛΟΓΩΝ ΜΗΧΑΝΙΚΩΝ ΚΑΙ ΜΗΧΑΝΙΚΩΝ ΗΥ, ΕΜΠ, 2016</t>
  </si>
  <si>
    <t>ΣΥΣΤΗΜΑΤΑ ΓΕΙΩΣΗΣ, ΥΨΗΛΕΣ ΤΑΣΕΙΣ</t>
  </si>
  <si>
    <t>ΕΠΙΣΕΥ, ΕΛΚΕ ΕΜΠ</t>
  </si>
  <si>
    <t>ΕΥΔΑΠ</t>
  </si>
  <si>
    <t>ΠΑΔΑ/ΤΕΙ ΠΕΙΡΑΙΑ/ΑΣΠΑΙΤΕ</t>
  </si>
  <si>
    <t>71532/29.07.22</t>
  </si>
  <si>
    <t>ΣΧΟΛΗ ΗΛΕΚΤΡΟΛΟΓΩΝ ΜΗΧΑΝΙΚΩΝ ΚΑΙ ΜΗΧΑΝΙΚΩΝ ΗΥ, ΕΜΠ, ΕΝΕΡΓΕΙΑ, 2010</t>
  </si>
  <si>
    <t>ΣΧΟΛΗ ΜΗΧΑΝΟΛΟΓΩΝ ΜΗΧΑΝΙΚΩΝ ΕΜΠ, 2012</t>
  </si>
  <si>
    <t>ΣΥΣΤΗΜΑΤΑ ΑΥΤΟΜΑΤΙΣΜΟΥ ΚΑΤΕΥΘΥΝΣΗ ΣΥΣΤΗΜΑΤΑ ΑΥΤΟΜΑΤΟΥ ΕΛΕΓΧΟΥ ΚΑΙ ΡΟΜΠΟΤΙΚΗΣ</t>
  </si>
  <si>
    <t xml:space="preserve">ΓΕΩΠΟΝΙΚΟ ΠΑΝΕΠ. ΑΘΗΝΩΝ, Σχολή Περιβάλλοντος &amp; Γεωργικής Μηχανικής, Τμήμα Αξιοποίησης Φυσικών Πόρων &amp; Γεωργικής Μηχανικής  </t>
  </si>
  <si>
    <t>Ανάπτυξη συστημάτων διαχείρισης ενέργειας που ενσωματώνουν υπολογιστική νοημοσύνη για σχεδιασμό και έλεγχο αυτόνομων μικροδικτύων</t>
  </si>
  <si>
    <t>ΓΕΩΠΟΝΙΚΟ ΠΑΝΕΠΙΣΤΗΜΙΟ, ΑΔΜΗΕ, ΕΚΠΑ</t>
  </si>
  <si>
    <t>ΓΕΩΠΟΝΙΚΟ ΠΑΝΕΠΙΣΤΗΜΙΟ, ΕΙΕΑΔ</t>
  </si>
  <si>
    <t>ΑΣΠΑΙΤΕ/ΠΑΔΑ</t>
  </si>
  <si>
    <t>72625/03.08.22</t>
  </si>
  <si>
    <t>ΗΛΕΚΤΡΟΝΙΚΟΣ ΜΗΧΑΝΙΚΟΣ ΤΕ, ΤΕΙ ΑΘΗΝΑΣ, 2007</t>
  </si>
  <si>
    <t>BRUNNEL UNIVERSITY, 2008, Ηλεκτρονικών μηχανικών &amp; μηχανικών Υπολογιστών, 8-3210/2009</t>
  </si>
  <si>
    <t>SUSTAINABLE ELECTRICAL POWER</t>
  </si>
  <si>
    <t>BRUNNEL UNIVERSITY, 2017, ΔΟΑΤΑΠ, 8-4192, 2017</t>
  </si>
  <si>
    <t>Ηλεκτρονικά ισχύος σε Φ/Β</t>
  </si>
  <si>
    <t>ASTRA SERVICE, ΑΔΜΗΕ</t>
  </si>
  <si>
    <t>72675/03.08.22</t>
  </si>
  <si>
    <t xml:space="preserve">ΤΕΙ ΑΘΗΝΑΣ (ΚΑΤΕΕ), ΤΜΗΜΑ ΗΛΕΚΤΡΟΝΙΚΩΝ, 1986 </t>
  </si>
  <si>
    <t>Ελεύθερος επαγγελματίας μηχανικός.</t>
  </si>
  <si>
    <t>72176/01.08.22</t>
  </si>
  <si>
    <t>ΗΛΕΚΤΡΟΛΟΓΟΣ ΜΗΧΑΝΙΚΟΣ ΤΕ, ΑΕΙ ΠΕΙΡΑΙΑ ΤΤ, 2007</t>
  </si>
  <si>
    <t>ΠΑΝΕΠΙΣΤΗΜΙΟ ΠΕΙΡΑΙΑ, ΤΜΗΜΑ ΒΙΟΜΗΧ ΔΙΟΙΚΗΣΗΣ ΚΑΙ ΤΕΧΝΟΛΟΓΙΑΣ, 2018</t>
  </si>
  <si>
    <t>ΔΙΑΧΕΙΡΙΣΗ ΕΝΕΡΓΕΙΑΣ ΚΑΙ ΠΕΡΙΒΑΛΛΟΝΤΟΣ</t>
  </si>
  <si>
    <t>ΠΑΔΑ/ΗΗΜ, 2019</t>
  </si>
  <si>
    <t>ΕΜΜ. ΜΠΑΧΛΙΤΖΑΝΑΚΗΣ</t>
  </si>
  <si>
    <t>71303/29.07.22</t>
  </si>
  <si>
    <t>ΕΚΠΑΙΔΕΥΤΙΚΟΣ 
 ΗΛΕΚΤΡΟΛΟΓΙΑΣ ,ΑΣΠΑΙΤΕ 2011</t>
  </si>
  <si>
    <t>ΗΛΕΚΤΡΟΛΟΓΟΣ
 ΜΗΧΑΝΙΚΟΣ ΤΕ, ΑΣΠΑΙΤΕ 2012</t>
  </si>
  <si>
    <t>ΠΑΕΠΙΣΤΗΜΙΟ ΔΥΤΙΚΗΣ ΑΤΤΙΚΗΣ Διαχείρηση και Ενεργειακή Βελτιστοποίηση
Συστημάτων 2017</t>
  </si>
  <si>
    <t>ΕΘΝΙΚΟ
 ΚΑΠΟΔΙΣΤΡΙΑΚΟ ΠΑΝΕΠΙΣΤΗΜΙΟ ΑΘΗΝΩΝ</t>
  </si>
  <si>
    <t xml:space="preserve">Ευφυής Διαχείρηση Ανανεώσιμων Ενεργειακών Συστημάτων
</t>
  </si>
  <si>
    <t>ΠΑΔΑ, Τμήμα ΗΗΜ, 2019</t>
  </si>
  <si>
    <t>ΔΗΜΟΣ ΕΛΛΗΝΙΚΟΥ-ΑΡΓΥΡΟΥΠΟΛΗΣ, ΕΠΑΛ ΗΛΙΟΥΠΟΛΗΣ</t>
  </si>
  <si>
    <t>71608/30.07.22</t>
  </si>
  <si>
    <t>ΗΛΕΚΤΡΟΛΟΓΩΝ ΜΗΧΑΝΙΚΩΝ ΤΕ, ΤΕΙ ΠΕΙΡΑΙΑ, 2003</t>
  </si>
  <si>
    <t>UNIVERSITY OF GREENWICH, 2004, ΔΟΑΤΑΠ, 8-2328/2005</t>
  </si>
  <si>
    <t>ΕΛΚΕ/ΤΕΙ ΠΕΙΡΑΙΑ</t>
  </si>
  <si>
    <t>Cleanway, Ηλιοδυναμική</t>
  </si>
  <si>
    <t>ΕΜΜ. ΜΠΑΧΛΙΤΖΑΝΑΚΗΣ, ΔΕΗ</t>
  </si>
  <si>
    <t>70543/27.07.22</t>
  </si>
  <si>
    <t>ΗΛΕΚΤΡΟΛΟΓΩΝ ΜΗΧΑΝΙΚΩΝ ΤΕ, ΤΕΙ ΠΕΙΡΑΙΑ, 2001</t>
  </si>
  <si>
    <t>ΠΟΛΙΤΙΚΩΝ ΜΗΧΑΝΙΚΩΝ ΠΑΔΑ ΚΑΙ ΕΥΡΩΠΑΪΚΟ ΠΑΝΕΠΙΣΤΗΜΙΟ ΚΥΠΡΟΥ, 2019</t>
  </si>
  <si>
    <t>ΠΡΟΣΤΑΣΙΑ ΠΕΡΙΒΑΛΛΟΝΤΟΣ</t>
  </si>
  <si>
    <t>ΠΑΔΑ/ΤΜΗΜΑ ΗΗΜ, 2020</t>
  </si>
  <si>
    <t>ΜΥΖΗΘΡΑΣ ΗΛΕΚΤΡΟΛΟΓΙΚΕΣ ΕΓΚΑΤΑΣΤΑΣΕΙΣ</t>
  </si>
  <si>
    <t>71514/29.07.22</t>
  </si>
  <si>
    <t>ΗΛΕΚΤΡΟΛΟΓΟΣ ΜΗΧΑΝΙΚΟΣ ΤΕ, ΤΕΙ ΠΕΙΡΑΙΑ, 2014</t>
  </si>
  <si>
    <t>ΕΥΡΩΠΑΪΚΟ ΠΑΝΕΠΙΣΤΗΜΙΟ ΚΥΠΡΟΥ ΚΑΙ ΑΕΙ ΠΕΙΡΑΙΑ, 2016</t>
  </si>
  <si>
    <t>ΕΦΑΡΜΟΣΜΕΝΕΣ ΠΟΛΙΤΙΚΕΣ ΤΕΧΝΙΚΕΣ ΠΡΟΣΤΑΣΙΑΣ ΠΕΡΙΒΑΛΛΟΝΤΟΣ</t>
  </si>
  <si>
    <t>ΠΑΔΑ/ΗΗΜ/ 2018</t>
  </si>
  <si>
    <t> ΕΛΕΥΘΕΡΟΣ ΕΠΑΓΓΕΛΜΑΤΙΑΣ (ΕΚΠΟΝΗΣΗ ΗΜ ΜΕΛΕΤΩΝ ΚΤΗΡΙΩΝ)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</si>
</sst>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rgb="FF000000"/>
      <name val="Calibri"/>
      <family val="2"/>
      <charset val="161"/>
    </font>
    <font>
      <sz val="12"/>
      <color rgb="FF000000"/>
      <name val="Calibri"/>
      <family val="2"/>
      <charset val="1"/>
    </font>
    <font>
      <sz val="10"/>
      <name val="Arial"/>
      <family val="2"/>
      <charset val="161"/>
    </font>
    <font>
      <b/>
      <sz val="14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6"/>
      <color rgb="FF000000"/>
      <name val="Calibri"/>
      <family val="2"/>
      <charset val="1"/>
    </font>
    <font>
      <b/>
      <sz val="10"/>
      <name val="Calibri"/>
      <family val="2"/>
      <charset val="161"/>
    </font>
    <font>
      <b/>
      <sz val="9"/>
      <name val="Calibri"/>
      <family val="2"/>
      <charset val="161"/>
    </font>
    <font>
      <b/>
      <sz val="12"/>
      <name val="Calibri"/>
      <family val="2"/>
      <charset val="161"/>
    </font>
    <font>
      <sz val="10"/>
      <name val="Segoe UI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"/>
    </font>
    <font>
      <sz val="8"/>
      <name val="Calibri"/>
      <family val="2"/>
      <charset val="161"/>
    </font>
    <font>
      <sz val="11"/>
      <name val="Calibri"/>
      <charset val="1"/>
    </font>
    <font>
      <sz val="8"/>
      <name val="Calibri"/>
      <charset val="1"/>
    </font>
    <font>
      <b/>
      <sz val="8"/>
      <name val="Calibri"/>
      <charset val="1"/>
    </font>
    <font>
      <b/>
      <sz val="8"/>
      <name val="Calibri"/>
      <family val="2"/>
      <charset val="161"/>
    </font>
    <font>
      <sz val="9"/>
      <name val="Calibri"/>
      <family val="2"/>
      <charset val="1"/>
    </font>
    <font>
      <sz val="9"/>
      <name val="Calibri"/>
      <family val="2"/>
      <charset val="161"/>
    </font>
    <font>
      <sz val="10"/>
      <name val="Calibri"/>
      <family val="2"/>
      <charset val="161"/>
    </font>
    <font>
      <sz val="8"/>
      <name val="Calibri"/>
      <family val="2"/>
      <charset val="1"/>
    </font>
    <font>
      <b/>
      <sz val="11"/>
      <name val="Calibri"/>
      <family val="2"/>
      <charset val="161"/>
    </font>
    <font>
      <sz val="11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9D18E"/>
        <bgColor rgb="FFC5E0B4"/>
      </patternFill>
    </fill>
    <fill>
      <patternFill patternType="solid">
        <fgColor rgb="FF9DC3E6"/>
        <bgColor rgb="FFA9D18E"/>
      </patternFill>
    </fill>
    <fill>
      <patternFill patternType="solid">
        <fgColor rgb="FFF8CBAD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DBDBDB"/>
        <bgColor rgb="FFD9D9D9"/>
      </patternFill>
    </fill>
    <fill>
      <patternFill patternType="solid">
        <fgColor rgb="FFD9D9D9"/>
        <bgColor rgb="FFDBDBDB"/>
      </patternFill>
    </fill>
    <fill>
      <patternFill patternType="solid">
        <fgColor rgb="FFC5E0B4"/>
        <bgColor rgb="FFD9D9D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4" fillId="0" borderId="0"/>
    <xf numFmtId="0" fontId="24" fillId="0" borderId="0"/>
    <xf numFmtId="0" fontId="1" fillId="0" borderId="0"/>
    <xf numFmtId="0" fontId="2" fillId="0" borderId="0"/>
    <xf numFmtId="0" fontId="2" fillId="0" borderId="0"/>
    <xf numFmtId="0" fontId="24" fillId="0" borderId="0"/>
  </cellStyleXfs>
  <cellXfs count="101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wrapText="1"/>
    </xf>
    <xf numFmtId="0" fontId="5" fillId="0" borderId="0" xfId="0" applyFont="1"/>
    <xf numFmtId="0" fontId="3" fillId="2" borderId="0" xfId="0" applyFont="1" applyFill="1"/>
    <xf numFmtId="0" fontId="4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 textRotation="90" wrapText="1"/>
    </xf>
    <xf numFmtId="49" fontId="8" fillId="6" borderId="1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textRotation="90" wrapText="1"/>
    </xf>
    <xf numFmtId="49" fontId="9" fillId="9" borderId="1" xfId="1" applyNumberFormat="1" applyFont="1" applyFill="1" applyBorder="1" applyAlignment="1">
      <alignment horizontal="center" vertical="center" textRotation="90" wrapText="1"/>
    </xf>
    <xf numFmtId="49" fontId="9" fillId="5" borderId="1" xfId="1" applyNumberFormat="1" applyFont="1" applyFill="1" applyBorder="1" applyAlignment="1">
      <alignment horizontal="center" vertical="center" textRotation="90" wrapText="1"/>
    </xf>
    <xf numFmtId="1" fontId="8" fillId="6" borderId="1" xfId="1" applyNumberFormat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49" fontId="8" fillId="6" borderId="3" xfId="1" applyNumberFormat="1" applyFont="1" applyFill="1" applyBorder="1" applyAlignment="1">
      <alignment horizontal="center" vertical="center" textRotation="90" wrapText="1"/>
    </xf>
    <xf numFmtId="49" fontId="10" fillId="9" borderId="1" xfId="1" applyNumberFormat="1" applyFont="1" applyFill="1" applyBorder="1" applyAlignment="1">
      <alignment horizontal="center" vertical="center" textRotation="90" wrapText="1"/>
    </xf>
    <xf numFmtId="49" fontId="10" fillId="6" borderId="1" xfId="1" applyNumberFormat="1" applyFont="1" applyFill="1" applyBorder="1" applyAlignment="1">
      <alignment horizontal="center" vertical="center" textRotation="90" wrapText="1"/>
    </xf>
    <xf numFmtId="49" fontId="10" fillId="6" borderId="2" xfId="1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0" borderId="6" xfId="0" applyFont="1" applyBorder="1"/>
    <xf numFmtId="0" fontId="12" fillId="0" borderId="2" xfId="0" applyFont="1" applyBorder="1"/>
    <xf numFmtId="0" fontId="12" fillId="0" borderId="1" xfId="0" applyFont="1" applyBorder="1"/>
    <xf numFmtId="0" fontId="12" fillId="0" borderId="8" xfId="0" applyFont="1" applyBorder="1"/>
    <xf numFmtId="0" fontId="12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2" fillId="0" borderId="9" xfId="0" applyFont="1" applyBorder="1"/>
    <xf numFmtId="0" fontId="12" fillId="0" borderId="3" xfId="0" applyFont="1" applyBorder="1"/>
    <xf numFmtId="0" fontId="14" fillId="0" borderId="1" xfId="0" applyFont="1" applyBorder="1" applyAlignment="1">
      <alignment wrapText="1"/>
    </xf>
    <xf numFmtId="164" fontId="12" fillId="0" borderId="2" xfId="0" applyNumberFormat="1" applyFont="1" applyBorder="1"/>
    <xf numFmtId="164" fontId="15" fillId="0" borderId="2" xfId="0" applyNumberFormat="1" applyFont="1" applyBorder="1"/>
    <xf numFmtId="164" fontId="10" fillId="0" borderId="2" xfId="0" applyNumberFormat="1" applyFont="1" applyBorder="1"/>
    <xf numFmtId="0" fontId="16" fillId="0" borderId="1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6" xfId="0" applyFont="1" applyBorder="1"/>
    <xf numFmtId="0" fontId="16" fillId="0" borderId="2" xfId="0" applyFont="1" applyBorder="1"/>
    <xf numFmtId="0" fontId="16" fillId="0" borderId="1" xfId="0" applyFont="1" applyBorder="1"/>
    <xf numFmtId="0" fontId="17" fillId="0" borderId="2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164" fontId="15" fillId="0" borderId="2" xfId="0" applyNumberFormat="1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6" fillId="0" borderId="3" xfId="0" applyFont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0" fontId="14" fillId="0" borderId="1" xfId="0" applyFont="1" applyBorder="1"/>
    <xf numFmtId="0" fontId="14" fillId="0" borderId="3" xfId="0" applyFont="1" applyBorder="1" applyAlignment="1">
      <alignment wrapText="1"/>
    </xf>
    <xf numFmtId="164" fontId="12" fillId="0" borderId="1" xfId="0" applyNumberFormat="1" applyFont="1" applyBorder="1"/>
    <xf numFmtId="0" fontId="18" fillId="0" borderId="1" xfId="0" applyFont="1" applyBorder="1"/>
    <xf numFmtId="0" fontId="17" fillId="0" borderId="2" xfId="0" applyFont="1" applyBorder="1"/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4" fillId="0" borderId="4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4" fillId="0" borderId="2" xfId="0" applyFont="1" applyBorder="1"/>
    <xf numFmtId="164" fontId="23" fillId="0" borderId="2" xfId="0" applyNumberFormat="1" applyFont="1" applyBorder="1"/>
    <xf numFmtId="0" fontId="14" fillId="0" borderId="9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0" fillId="6" borderId="1" xfId="0" applyFill="1" applyBorder="1" applyAlignment="1">
      <alignment horizontal="center"/>
    </xf>
    <xf numFmtId="164" fontId="12" fillId="0" borderId="2" xfId="0" applyNumberFormat="1" applyFont="1" applyBorder="1" applyAlignment="1">
      <alignment wrapText="1"/>
    </xf>
    <xf numFmtId="2" fontId="12" fillId="0" borderId="2" xfId="0" applyNumberFormat="1" applyFont="1" applyBorder="1"/>
    <xf numFmtId="0" fontId="14" fillId="0" borderId="9" xfId="0" applyFont="1" applyBorder="1"/>
    <xf numFmtId="0" fontId="14" fillId="0" borderId="3" xfId="0" applyFont="1" applyBorder="1"/>
    <xf numFmtId="0" fontId="18" fillId="0" borderId="2" xfId="0" applyFont="1" applyBorder="1"/>
    <xf numFmtId="0" fontId="14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0" borderId="2" xfId="0" applyFont="1" applyBorder="1"/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6000000}"/>
    <cellStyle name="Normal 2 2" xfId="2" xr:uid="{00000000-0005-0000-0000-000007000000}"/>
    <cellStyle name="Normal 3" xfId="3" xr:uid="{00000000-0005-0000-0000-000008000000}"/>
    <cellStyle name="Κανονικό 2" xfId="4" xr:uid="{00000000-0005-0000-0000-000009000000}"/>
    <cellStyle name="Κανονικό 3" xfId="5" xr:uid="{00000000-0005-0000-0000-00000A000000}"/>
    <cellStyle name="Κανονικό 4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DBDBDB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DC3E6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2"/>
  <sheetViews>
    <sheetView tabSelected="1" topLeftCell="A5" zoomScaleNormal="100" workbookViewId="0">
      <selection activeCell="B10" sqref="B10"/>
    </sheetView>
  </sheetViews>
  <sheetFormatPr defaultColWidth="8.7109375" defaultRowHeight="15"/>
  <cols>
    <col min="1" max="1" width="4.85546875" customWidth="1"/>
    <col min="2" max="2" width="14.42578125" customWidth="1"/>
    <col min="3" max="3" width="20.140625" customWidth="1"/>
    <col min="4" max="4" width="33.140625" customWidth="1"/>
    <col min="5" max="5" width="5.7109375" customWidth="1"/>
    <col min="6" max="6" width="12.7109375" customWidth="1"/>
    <col min="7" max="7" width="4.140625" customWidth="1"/>
    <col min="8" max="8" width="12.28515625" customWidth="1"/>
    <col min="9" max="9" width="4.28515625" customWidth="1"/>
    <col min="10" max="10" width="11.7109375" customWidth="1"/>
    <col min="11" max="11" width="12.140625" customWidth="1"/>
    <col min="12" max="12" width="11.7109375" customWidth="1"/>
    <col min="13" max="13" width="11" customWidth="1"/>
    <col min="14" max="14" width="11.7109375" customWidth="1"/>
    <col min="15" max="15" width="10.7109375" customWidth="1"/>
    <col min="16" max="16" width="12.140625" customWidth="1"/>
    <col min="17" max="17" width="12.28515625" customWidth="1"/>
    <col min="18" max="18" width="9.28515625" customWidth="1"/>
    <col min="19" max="19" width="12.28515625" customWidth="1"/>
    <col min="20" max="20" width="10" customWidth="1"/>
    <col min="21" max="21" width="11.140625" customWidth="1"/>
    <col min="23" max="23" width="10.42578125" customWidth="1"/>
    <col min="27" max="27" width="12.85546875" customWidth="1"/>
    <col min="28" max="30" width="12.7109375" customWidth="1"/>
    <col min="31" max="31" width="14.85546875" customWidth="1"/>
    <col min="32" max="33" width="11.42578125" customWidth="1"/>
    <col min="34" max="34" width="18.7109375" customWidth="1"/>
    <col min="37" max="37" width="14" customWidth="1"/>
    <col min="38" max="39" width="11.85546875" customWidth="1"/>
    <col min="40" max="40" width="7.28515625" customWidth="1"/>
    <col min="41" max="42" width="6.7109375" customWidth="1"/>
    <col min="43" max="43" width="6.5703125" customWidth="1"/>
    <col min="44" max="44" width="6.7109375" customWidth="1"/>
    <col min="45" max="45" width="14.28515625" customWidth="1"/>
  </cols>
  <sheetData>
    <row r="1" spans="1:4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</row>
    <row r="2" spans="1:45" ht="24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1"/>
      <c r="AB2" s="1"/>
      <c r="AC2" s="1"/>
      <c r="AD2" s="1"/>
      <c r="AE2" s="2"/>
      <c r="AF2" s="2"/>
      <c r="AG2" s="2"/>
      <c r="AH2" s="2"/>
      <c r="AI2" s="2"/>
      <c r="AJ2" s="2"/>
      <c r="AK2" s="2"/>
      <c r="AL2" s="2"/>
      <c r="AM2" s="2"/>
    </row>
    <row r="3" spans="1:45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4"/>
      <c r="AB3" s="4"/>
      <c r="AC3" s="4"/>
      <c r="AD3" s="4"/>
      <c r="AE3" s="5"/>
      <c r="AF3" s="5"/>
      <c r="AG3" s="5"/>
      <c r="AH3" s="5"/>
      <c r="AI3" s="5"/>
      <c r="AJ3" s="5"/>
      <c r="AK3" s="5"/>
      <c r="AL3" s="5"/>
      <c r="AM3" s="5"/>
    </row>
    <row r="4" spans="1:45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5" t="s">
        <v>2</v>
      </c>
      <c r="Q4" s="95"/>
      <c r="R4" s="95"/>
      <c r="S4" s="95"/>
      <c r="T4" s="95"/>
      <c r="U4" s="95"/>
      <c r="V4" s="95"/>
      <c r="W4" s="95"/>
      <c r="X4" s="95"/>
      <c r="Y4" s="95"/>
      <c r="Z4" s="95"/>
      <c r="AA4" s="96" t="s">
        <v>3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7" t="s">
        <v>4</v>
      </c>
      <c r="AO4" s="97"/>
      <c r="AP4" s="97"/>
      <c r="AQ4" s="97"/>
      <c r="AR4" s="97"/>
      <c r="AS4" s="98" t="s">
        <v>5</v>
      </c>
    </row>
    <row r="5" spans="1:45" ht="45" customHeight="1">
      <c r="A5" s="6"/>
      <c r="B5" s="6"/>
      <c r="C5" s="6"/>
      <c r="D5" s="6"/>
      <c r="E5" s="7"/>
      <c r="F5" s="99" t="s">
        <v>6</v>
      </c>
      <c r="G5" s="99"/>
      <c r="H5" s="99" t="s">
        <v>7</v>
      </c>
      <c r="I5" s="99"/>
      <c r="J5" s="99" t="s">
        <v>8</v>
      </c>
      <c r="K5" s="99"/>
      <c r="L5" s="99" t="s">
        <v>9</v>
      </c>
      <c r="M5" s="99"/>
      <c r="N5" s="99" t="s">
        <v>10</v>
      </c>
      <c r="O5" s="99"/>
      <c r="P5" s="99" t="s">
        <v>11</v>
      </c>
      <c r="Q5" s="99"/>
      <c r="R5" s="99"/>
      <c r="S5" s="99" t="s">
        <v>12</v>
      </c>
      <c r="T5" s="99"/>
      <c r="U5" s="99" t="s">
        <v>13</v>
      </c>
      <c r="V5" s="99"/>
      <c r="W5" s="99"/>
      <c r="X5" s="99"/>
      <c r="Y5" s="99"/>
      <c r="Z5" s="8"/>
      <c r="AA5" s="99" t="s">
        <v>14</v>
      </c>
      <c r="AB5" s="99"/>
      <c r="AC5" s="99"/>
      <c r="AD5" s="99"/>
      <c r="AE5" s="99" t="s">
        <v>15</v>
      </c>
      <c r="AF5" s="99"/>
      <c r="AG5" s="99"/>
      <c r="AH5" s="99" t="s">
        <v>16</v>
      </c>
      <c r="AI5" s="99"/>
      <c r="AJ5" s="99"/>
      <c r="AK5" s="100" t="s">
        <v>17</v>
      </c>
      <c r="AL5" s="100"/>
      <c r="AM5" s="100"/>
      <c r="AN5" s="97"/>
      <c r="AO5" s="97"/>
      <c r="AP5" s="97"/>
      <c r="AQ5" s="97"/>
      <c r="AR5" s="97"/>
      <c r="AS5" s="98"/>
    </row>
    <row r="6" spans="1:45" ht="15" customHeight="1">
      <c r="A6" s="6"/>
      <c r="B6" s="6"/>
      <c r="C6" s="6"/>
      <c r="D6" s="6"/>
      <c r="E6" s="7"/>
      <c r="F6" s="93" t="s">
        <v>18</v>
      </c>
      <c r="G6" s="93"/>
      <c r="H6" s="94" t="s">
        <v>19</v>
      </c>
      <c r="I6" s="94"/>
      <c r="J6" s="91" t="s">
        <v>18</v>
      </c>
      <c r="K6" s="91"/>
      <c r="L6" s="91" t="s">
        <v>19</v>
      </c>
      <c r="M6" s="91"/>
      <c r="N6" s="91" t="s">
        <v>20</v>
      </c>
      <c r="O6" s="91"/>
      <c r="P6" s="91" t="s">
        <v>21</v>
      </c>
      <c r="Q6" s="91"/>
      <c r="R6" s="91"/>
      <c r="S6" s="91" t="s">
        <v>22</v>
      </c>
      <c r="T6" s="91"/>
      <c r="U6" s="91" t="s">
        <v>23</v>
      </c>
      <c r="V6" s="91"/>
      <c r="W6" s="91"/>
      <c r="X6" s="91"/>
      <c r="Y6" s="91"/>
      <c r="Z6" s="9"/>
      <c r="AA6" s="91" t="s">
        <v>24</v>
      </c>
      <c r="AB6" s="91"/>
      <c r="AC6" s="91"/>
      <c r="AD6" s="91"/>
      <c r="AE6" s="91" t="s">
        <v>25</v>
      </c>
      <c r="AF6" s="91"/>
      <c r="AG6" s="91"/>
      <c r="AH6" s="91" t="s">
        <v>26</v>
      </c>
      <c r="AI6" s="91"/>
      <c r="AJ6" s="91"/>
      <c r="AK6" s="92" t="s">
        <v>27</v>
      </c>
      <c r="AL6" s="92"/>
      <c r="AM6" s="92"/>
      <c r="AN6" s="97"/>
      <c r="AO6" s="97"/>
      <c r="AP6" s="97"/>
      <c r="AQ6" s="97"/>
      <c r="AR6" s="97"/>
      <c r="AS6" s="98"/>
    </row>
    <row r="7" spans="1:45" ht="178.5" customHeight="1">
      <c r="A7" s="10" t="s">
        <v>28</v>
      </c>
      <c r="B7" s="11" t="s">
        <v>29</v>
      </c>
      <c r="C7" s="12" t="s">
        <v>30</v>
      </c>
      <c r="D7" s="13" t="s">
        <v>31</v>
      </c>
      <c r="E7" s="14" t="s">
        <v>32</v>
      </c>
      <c r="F7" s="15" t="s">
        <v>33</v>
      </c>
      <c r="G7" s="16" t="s">
        <v>34</v>
      </c>
      <c r="H7" s="15" t="s">
        <v>35</v>
      </c>
      <c r="I7" s="16" t="s">
        <v>34</v>
      </c>
      <c r="J7" s="15" t="s">
        <v>35</v>
      </c>
      <c r="K7" s="15" t="s">
        <v>36</v>
      </c>
      <c r="L7" s="15" t="s">
        <v>35</v>
      </c>
      <c r="M7" s="15" t="s">
        <v>37</v>
      </c>
      <c r="N7" s="15" t="s">
        <v>35</v>
      </c>
      <c r="O7" s="15" t="s">
        <v>38</v>
      </c>
      <c r="P7" s="15" t="s">
        <v>39</v>
      </c>
      <c r="Q7" s="15" t="s">
        <v>40</v>
      </c>
      <c r="R7" s="17" t="s">
        <v>41</v>
      </c>
      <c r="S7" s="15" t="s">
        <v>42</v>
      </c>
      <c r="T7" s="17" t="s">
        <v>43</v>
      </c>
      <c r="U7" s="15" t="s">
        <v>44</v>
      </c>
      <c r="V7" s="16" t="s">
        <v>45</v>
      </c>
      <c r="W7" s="15" t="s">
        <v>46</v>
      </c>
      <c r="X7" s="16" t="s">
        <v>45</v>
      </c>
      <c r="Y7" s="17" t="s">
        <v>47</v>
      </c>
      <c r="Z7" s="18" t="s">
        <v>48</v>
      </c>
      <c r="AA7" s="19" t="s">
        <v>49</v>
      </c>
      <c r="AB7" s="20" t="s">
        <v>50</v>
      </c>
      <c r="AC7" s="20" t="s">
        <v>51</v>
      </c>
      <c r="AD7" s="20" t="s">
        <v>52</v>
      </c>
      <c r="AE7" s="15" t="s">
        <v>44</v>
      </c>
      <c r="AF7" s="16" t="s">
        <v>45</v>
      </c>
      <c r="AG7" s="16" t="s">
        <v>53</v>
      </c>
      <c r="AH7" s="16" t="s">
        <v>54</v>
      </c>
      <c r="AI7" s="21" t="s">
        <v>45</v>
      </c>
      <c r="AJ7" s="21" t="s">
        <v>55</v>
      </c>
      <c r="AK7" s="15" t="s">
        <v>46</v>
      </c>
      <c r="AL7" s="16" t="s">
        <v>45</v>
      </c>
      <c r="AM7" s="21" t="s">
        <v>55</v>
      </c>
      <c r="AN7" s="22" t="s">
        <v>56</v>
      </c>
      <c r="AO7" s="23" t="s">
        <v>57</v>
      </c>
      <c r="AP7" s="22" t="s">
        <v>58</v>
      </c>
      <c r="AQ7" s="23" t="s">
        <v>59</v>
      </c>
      <c r="AR7" s="22" t="s">
        <v>60</v>
      </c>
      <c r="AS7" s="24" t="s">
        <v>61</v>
      </c>
    </row>
    <row r="8" spans="1:45" ht="113.25" customHeight="1">
      <c r="A8" s="25">
        <v>1</v>
      </c>
      <c r="B8" s="26" t="s">
        <v>62</v>
      </c>
      <c r="C8" s="27" t="s">
        <v>63</v>
      </c>
      <c r="D8" s="27" t="s">
        <v>64</v>
      </c>
      <c r="E8" s="28">
        <v>1</v>
      </c>
      <c r="F8" s="29" t="s">
        <v>65</v>
      </c>
      <c r="G8" s="30">
        <v>4</v>
      </c>
      <c r="H8" s="31"/>
      <c r="I8" s="32"/>
      <c r="J8" s="30" t="s">
        <v>66</v>
      </c>
      <c r="K8" s="30" t="s">
        <v>67</v>
      </c>
      <c r="L8" s="33"/>
      <c r="M8" s="33"/>
      <c r="N8" s="33"/>
      <c r="O8" s="34"/>
      <c r="P8" s="29" t="s">
        <v>68</v>
      </c>
      <c r="Q8" s="29" t="s">
        <v>67</v>
      </c>
      <c r="R8" s="34" t="s">
        <v>69</v>
      </c>
      <c r="S8" s="33"/>
      <c r="T8" s="33"/>
      <c r="U8" s="35" t="s">
        <v>70</v>
      </c>
      <c r="V8" s="32">
        <v>7</v>
      </c>
      <c r="W8" s="36" t="s">
        <v>71</v>
      </c>
      <c r="X8" s="32">
        <v>16.670000000000002</v>
      </c>
      <c r="Y8" s="32" t="s">
        <v>72</v>
      </c>
      <c r="Z8" s="32" t="s">
        <v>72</v>
      </c>
      <c r="AA8" s="32">
        <v>54</v>
      </c>
      <c r="AB8" s="32">
        <v>39</v>
      </c>
      <c r="AC8" s="32">
        <v>25</v>
      </c>
      <c r="AD8" s="32">
        <v>15</v>
      </c>
      <c r="AE8" s="30" t="s">
        <v>70</v>
      </c>
      <c r="AF8" s="32">
        <v>7</v>
      </c>
      <c r="AG8" s="34">
        <v>7</v>
      </c>
      <c r="AH8" s="28" t="s">
        <v>73</v>
      </c>
      <c r="AI8" s="37">
        <v>4.1500000000000004</v>
      </c>
      <c r="AJ8" s="38">
        <v>4.1500000000000004</v>
      </c>
      <c r="AK8" s="39" t="s">
        <v>71</v>
      </c>
      <c r="AL8" s="32">
        <v>16.670000000000002</v>
      </c>
      <c r="AM8" s="34">
        <v>16.670000000000002</v>
      </c>
      <c r="AN8" s="40">
        <v>10</v>
      </c>
      <c r="AO8" s="40">
        <v>10</v>
      </c>
      <c r="AP8" s="40">
        <v>8.3000000000000007</v>
      </c>
      <c r="AQ8" s="40">
        <v>10</v>
      </c>
      <c r="AR8" s="41">
        <f>AN8*0.35+AO8*0.2+AP8*0.25+AQ8*0.2</f>
        <v>9.5749999999999993</v>
      </c>
      <c r="AS8" s="42">
        <f>AR8*1.05</f>
        <v>10.053749999999999</v>
      </c>
    </row>
    <row r="9" spans="1:45" ht="90.75">
      <c r="A9" s="25">
        <v>2</v>
      </c>
      <c r="B9" s="26" t="s">
        <v>74</v>
      </c>
      <c r="C9" s="27" t="s">
        <v>75</v>
      </c>
      <c r="D9" s="27" t="s">
        <v>76</v>
      </c>
      <c r="E9" s="43">
        <v>1</v>
      </c>
      <c r="F9" s="44" t="s">
        <v>77</v>
      </c>
      <c r="G9" s="45">
        <v>5</v>
      </c>
      <c r="H9" s="44" t="s">
        <v>78</v>
      </c>
      <c r="I9" s="44">
        <v>4</v>
      </c>
      <c r="J9" s="46" t="s">
        <v>77</v>
      </c>
      <c r="K9" s="46" t="s">
        <v>79</v>
      </c>
      <c r="L9" s="44" t="s">
        <v>80</v>
      </c>
      <c r="M9" s="44" t="s">
        <v>81</v>
      </c>
      <c r="N9" s="47" t="s">
        <v>82</v>
      </c>
      <c r="O9" s="48" t="s">
        <v>82</v>
      </c>
      <c r="P9" s="49" t="s">
        <v>82</v>
      </c>
      <c r="Q9" s="49" t="s">
        <v>82</v>
      </c>
      <c r="R9" s="50" t="s">
        <v>83</v>
      </c>
      <c r="S9" s="44" t="s">
        <v>84</v>
      </c>
      <c r="T9" s="51" t="s">
        <v>72</v>
      </c>
      <c r="U9" s="45" t="s">
        <v>85</v>
      </c>
      <c r="V9" s="45">
        <v>13.17</v>
      </c>
      <c r="W9" s="45" t="s">
        <v>86</v>
      </c>
      <c r="X9" s="45">
        <v>0.67</v>
      </c>
      <c r="Y9" s="50" t="s">
        <v>72</v>
      </c>
      <c r="Z9" s="50" t="s">
        <v>72</v>
      </c>
      <c r="AA9" s="45">
        <v>9</v>
      </c>
      <c r="AB9" s="45">
        <v>24</v>
      </c>
      <c r="AC9" s="45">
        <v>9</v>
      </c>
      <c r="AD9" s="45">
        <v>24</v>
      </c>
      <c r="AE9" s="45" t="s">
        <v>85</v>
      </c>
      <c r="AF9" s="45">
        <v>13.17</v>
      </c>
      <c r="AG9" s="45">
        <v>13.17</v>
      </c>
      <c r="AH9" s="45" t="s">
        <v>87</v>
      </c>
      <c r="AI9" s="48">
        <v>5.78</v>
      </c>
      <c r="AJ9" s="48">
        <v>5.78</v>
      </c>
      <c r="AK9" s="45" t="s">
        <v>86</v>
      </c>
      <c r="AL9" s="45">
        <v>0.67</v>
      </c>
      <c r="AM9" s="45">
        <v>0.67</v>
      </c>
      <c r="AN9" s="41">
        <v>9</v>
      </c>
      <c r="AO9" s="41">
        <v>10</v>
      </c>
      <c r="AP9" s="41">
        <v>10</v>
      </c>
      <c r="AQ9" s="41">
        <v>1.33</v>
      </c>
      <c r="AR9" s="41">
        <f>AN9*0.35+AO9*0.2+AP9*0.25+AQ9*0.2</f>
        <v>7.9160000000000004</v>
      </c>
      <c r="AS9" s="42">
        <v>8.09</v>
      </c>
    </row>
    <row r="10" spans="1:45" ht="90.75">
      <c r="A10" s="25">
        <v>3</v>
      </c>
      <c r="B10" s="26" t="s">
        <v>88</v>
      </c>
      <c r="C10" s="27" t="s">
        <v>63</v>
      </c>
      <c r="D10" s="27" t="s">
        <v>64</v>
      </c>
      <c r="E10" s="33">
        <v>1</v>
      </c>
      <c r="F10" s="52" t="s">
        <v>89</v>
      </c>
      <c r="G10" s="32">
        <v>4</v>
      </c>
      <c r="H10" s="31"/>
      <c r="I10" s="31"/>
      <c r="J10" s="52" t="s">
        <v>90</v>
      </c>
      <c r="K10" s="52" t="s">
        <v>91</v>
      </c>
      <c r="L10" s="31"/>
      <c r="M10" s="31"/>
      <c r="N10" s="31"/>
      <c r="O10" s="31"/>
      <c r="P10" s="28" t="s">
        <v>92</v>
      </c>
      <c r="Q10" s="28" t="s">
        <v>93</v>
      </c>
      <c r="R10" s="32" t="s">
        <v>72</v>
      </c>
      <c r="S10" s="31"/>
      <c r="T10" s="32"/>
      <c r="U10" s="35"/>
      <c r="V10" s="32"/>
      <c r="W10" s="36"/>
      <c r="X10" s="32"/>
      <c r="Y10" s="32"/>
      <c r="Z10" s="32" t="s">
        <v>72</v>
      </c>
      <c r="AA10" s="30">
        <v>52</v>
      </c>
      <c r="AB10" s="30">
        <v>42</v>
      </c>
      <c r="AC10" s="30">
        <v>15</v>
      </c>
      <c r="AD10" s="30">
        <v>15</v>
      </c>
      <c r="AE10" s="32"/>
      <c r="AF10" s="32"/>
      <c r="AG10" s="32"/>
      <c r="AH10" s="52" t="s">
        <v>94</v>
      </c>
      <c r="AI10" s="31">
        <v>4.97</v>
      </c>
      <c r="AJ10" s="31">
        <v>4.97</v>
      </c>
      <c r="AK10" s="30"/>
      <c r="AL10" s="32"/>
      <c r="AM10" s="32"/>
      <c r="AN10" s="40">
        <v>10</v>
      </c>
      <c r="AO10" s="40">
        <v>0</v>
      </c>
      <c r="AP10" s="40">
        <v>9.94</v>
      </c>
      <c r="AQ10" s="40">
        <v>0</v>
      </c>
      <c r="AR10" s="41">
        <f>AN10*0.35+AO10*0.2+AP10*0.25+AQ10*0.2</f>
        <v>5.9849999999999994</v>
      </c>
      <c r="AS10" s="42">
        <f>AR10*1.05</f>
        <v>6.2842499999999992</v>
      </c>
    </row>
    <row r="11" spans="1:45" ht="141.75">
      <c r="A11" s="25">
        <v>4</v>
      </c>
      <c r="B11" s="26" t="s">
        <v>95</v>
      </c>
      <c r="C11" s="27" t="s">
        <v>63</v>
      </c>
      <c r="D11" s="27" t="s">
        <v>64</v>
      </c>
      <c r="E11" s="33">
        <v>1</v>
      </c>
      <c r="F11" s="30" t="s">
        <v>96</v>
      </c>
      <c r="G11" s="32">
        <v>4</v>
      </c>
      <c r="H11" s="32"/>
      <c r="I11" s="32"/>
      <c r="J11" s="30" t="s">
        <v>97</v>
      </c>
      <c r="K11" s="30" t="s">
        <v>98</v>
      </c>
      <c r="L11" s="32"/>
      <c r="M11" s="32"/>
      <c r="N11" s="32"/>
      <c r="O11" s="32"/>
      <c r="P11" s="32"/>
      <c r="Q11" s="32"/>
      <c r="R11" s="31"/>
      <c r="S11" s="52" t="s">
        <v>99</v>
      </c>
      <c r="T11" s="31" t="s">
        <v>72</v>
      </c>
      <c r="U11" s="30"/>
      <c r="V11" s="32"/>
      <c r="W11" s="32" t="s">
        <v>100</v>
      </c>
      <c r="X11" s="32">
        <f>5.66+0.13</f>
        <v>5.79</v>
      </c>
      <c r="Y11" s="32" t="s">
        <v>72</v>
      </c>
      <c r="Z11" s="32" t="s">
        <v>72</v>
      </c>
      <c r="AA11" s="32">
        <v>2</v>
      </c>
      <c r="AB11" s="32">
        <v>1</v>
      </c>
      <c r="AC11" s="32">
        <v>2</v>
      </c>
      <c r="AD11" s="32">
        <v>1</v>
      </c>
      <c r="AE11" s="32"/>
      <c r="AF11" s="32"/>
      <c r="AG11" s="32"/>
      <c r="AH11" s="43" t="s">
        <v>101</v>
      </c>
      <c r="AI11" s="37">
        <f>3.66+1.78</f>
        <v>5.44</v>
      </c>
      <c r="AJ11" s="38">
        <f>AI11</f>
        <v>5.44</v>
      </c>
      <c r="AK11" s="28" t="s">
        <v>100</v>
      </c>
      <c r="AL11" s="32">
        <f>X11</f>
        <v>5.79</v>
      </c>
      <c r="AM11" s="32"/>
      <c r="AN11" s="40">
        <v>3</v>
      </c>
      <c r="AO11" s="40">
        <v>0</v>
      </c>
      <c r="AP11" s="40">
        <v>10</v>
      </c>
      <c r="AQ11" s="40">
        <v>10</v>
      </c>
      <c r="AR11" s="41">
        <f>AN11*0.35+AO11*0.2+AP11*0.25+AQ11*0.2</f>
        <v>5.55</v>
      </c>
      <c r="AS11" s="42">
        <f>AR11</f>
        <v>5.55</v>
      </c>
    </row>
    <row r="12" spans="1:45" ht="90.75">
      <c r="A12" s="25">
        <v>5</v>
      </c>
      <c r="B12" s="26" t="s">
        <v>102</v>
      </c>
      <c r="C12" s="27" t="s">
        <v>63</v>
      </c>
      <c r="D12" s="27" t="s">
        <v>64</v>
      </c>
      <c r="E12" s="43">
        <v>1</v>
      </c>
      <c r="F12" s="45" t="s">
        <v>103</v>
      </c>
      <c r="G12" s="45">
        <v>4</v>
      </c>
      <c r="H12" s="44" t="s">
        <v>104</v>
      </c>
      <c r="I12" s="45">
        <v>4</v>
      </c>
      <c r="J12" s="44" t="s">
        <v>82</v>
      </c>
      <c r="K12" s="44" t="s">
        <v>82</v>
      </c>
      <c r="L12" s="45" t="s">
        <v>82</v>
      </c>
      <c r="M12" s="45" t="s">
        <v>82</v>
      </c>
      <c r="N12" s="45" t="s">
        <v>82</v>
      </c>
      <c r="O12" s="45" t="s">
        <v>82</v>
      </c>
      <c r="P12" s="44" t="s">
        <v>82</v>
      </c>
      <c r="Q12" s="44" t="s">
        <v>82</v>
      </c>
      <c r="R12" s="51" t="s">
        <v>82</v>
      </c>
      <c r="S12" s="44" t="s">
        <v>105</v>
      </c>
      <c r="T12" s="51" t="s">
        <v>106</v>
      </c>
      <c r="U12" s="45" t="s">
        <v>82</v>
      </c>
      <c r="V12" s="45" t="s">
        <v>82</v>
      </c>
      <c r="W12" s="45" t="s">
        <v>107</v>
      </c>
      <c r="X12" s="45">
        <v>2</v>
      </c>
      <c r="Y12" s="53" t="s">
        <v>72</v>
      </c>
      <c r="Z12" s="50" t="s">
        <v>106</v>
      </c>
      <c r="AA12" s="45">
        <v>8</v>
      </c>
      <c r="AB12" s="45">
        <v>11</v>
      </c>
      <c r="AC12" s="45">
        <v>8</v>
      </c>
      <c r="AD12" s="45">
        <v>11</v>
      </c>
      <c r="AE12" s="45" t="s">
        <v>108</v>
      </c>
      <c r="AF12" s="45" t="s">
        <v>108</v>
      </c>
      <c r="AG12" s="45" t="s">
        <v>108</v>
      </c>
      <c r="AH12" s="43" t="s">
        <v>101</v>
      </c>
      <c r="AI12" s="54">
        <v>3.9</v>
      </c>
      <c r="AJ12" s="43">
        <v>3.9</v>
      </c>
      <c r="AK12" s="45" t="s">
        <v>107</v>
      </c>
      <c r="AL12" s="45">
        <v>2</v>
      </c>
      <c r="AM12" s="45">
        <v>2</v>
      </c>
      <c r="AN12" s="41">
        <v>6</v>
      </c>
      <c r="AO12" s="41">
        <v>0</v>
      </c>
      <c r="AP12" s="41">
        <v>7.8</v>
      </c>
      <c r="AQ12" s="41">
        <v>4</v>
      </c>
      <c r="AR12" s="41">
        <f>AN12*0.35+AO12*0.2+AP12*0.25+AQ12*0.2</f>
        <v>4.8499999999999996</v>
      </c>
      <c r="AS12" s="42">
        <v>4.8499999999999996</v>
      </c>
    </row>
    <row r="13" spans="1:45" ht="90.75">
      <c r="A13" s="25">
        <v>6</v>
      </c>
      <c r="B13" s="26" t="s">
        <v>109</v>
      </c>
      <c r="C13" s="27" t="s">
        <v>63</v>
      </c>
      <c r="D13" s="27" t="s">
        <v>64</v>
      </c>
      <c r="E13" s="43">
        <v>1</v>
      </c>
      <c r="F13" s="45" t="s">
        <v>110</v>
      </c>
      <c r="G13" s="45">
        <v>5</v>
      </c>
      <c r="H13" s="45" t="s">
        <v>82</v>
      </c>
      <c r="I13" s="45" t="s">
        <v>82</v>
      </c>
      <c r="J13" s="45" t="s">
        <v>110</v>
      </c>
      <c r="K13" s="45" t="s">
        <v>79</v>
      </c>
      <c r="L13" s="45" t="s">
        <v>82</v>
      </c>
      <c r="M13" s="45" t="s">
        <v>82</v>
      </c>
      <c r="N13" s="45" t="s">
        <v>82</v>
      </c>
      <c r="O13" s="45" t="s">
        <v>82</v>
      </c>
      <c r="P13" s="45" t="s">
        <v>111</v>
      </c>
      <c r="Q13" s="45" t="s">
        <v>112</v>
      </c>
      <c r="R13" s="50" t="s">
        <v>72</v>
      </c>
      <c r="S13" s="45" t="s">
        <v>82</v>
      </c>
      <c r="T13" s="50" t="s">
        <v>83</v>
      </c>
      <c r="U13" s="45" t="s">
        <v>82</v>
      </c>
      <c r="V13" s="45" t="s">
        <v>82</v>
      </c>
      <c r="W13" s="45" t="s">
        <v>82</v>
      </c>
      <c r="X13" s="45" t="s">
        <v>82</v>
      </c>
      <c r="Y13" s="50" t="s">
        <v>82</v>
      </c>
      <c r="Z13" s="50" t="s">
        <v>72</v>
      </c>
      <c r="AA13" s="45">
        <v>5</v>
      </c>
      <c r="AB13" s="45">
        <v>2</v>
      </c>
      <c r="AC13" s="45">
        <v>5</v>
      </c>
      <c r="AD13" s="45">
        <v>7</v>
      </c>
      <c r="AE13" s="45" t="s">
        <v>82</v>
      </c>
      <c r="AF13" s="45" t="s">
        <v>82</v>
      </c>
      <c r="AG13" s="45" t="s">
        <v>82</v>
      </c>
      <c r="AH13" s="45" t="s">
        <v>113</v>
      </c>
      <c r="AI13" s="45">
        <v>4.8</v>
      </c>
      <c r="AJ13" s="45">
        <v>4.8</v>
      </c>
      <c r="AK13" s="45" t="s">
        <v>82</v>
      </c>
      <c r="AL13" s="45" t="s">
        <v>82</v>
      </c>
      <c r="AM13" s="45" t="s">
        <v>82</v>
      </c>
      <c r="AN13" s="55">
        <v>6</v>
      </c>
      <c r="AO13" s="41">
        <v>0</v>
      </c>
      <c r="AP13" s="41">
        <v>9.6</v>
      </c>
      <c r="AQ13" s="41">
        <v>0</v>
      </c>
      <c r="AR13" s="41">
        <f>AN13*0.35+AO13*0.2+AP13*0.25+AQ13*0.2</f>
        <v>4.5</v>
      </c>
      <c r="AS13" s="42">
        <f>AR13*1.05</f>
        <v>4.7250000000000005</v>
      </c>
    </row>
    <row r="14" spans="1:45" ht="125.25">
      <c r="A14" s="25">
        <v>7</v>
      </c>
      <c r="B14" s="26" t="s">
        <v>114</v>
      </c>
      <c r="C14" s="27" t="s">
        <v>63</v>
      </c>
      <c r="D14" s="27" t="s">
        <v>64</v>
      </c>
      <c r="E14" s="33">
        <v>1</v>
      </c>
      <c r="F14" s="36" t="s">
        <v>115</v>
      </c>
      <c r="G14" s="32">
        <v>5</v>
      </c>
      <c r="H14" s="36"/>
      <c r="I14" s="32"/>
      <c r="J14" s="36" t="s">
        <v>116</v>
      </c>
      <c r="K14" s="36" t="s">
        <v>117</v>
      </c>
      <c r="L14" s="32"/>
      <c r="M14" s="32"/>
      <c r="N14" s="32"/>
      <c r="O14" s="32"/>
      <c r="P14" s="32"/>
      <c r="Q14" s="32"/>
      <c r="R14" s="32"/>
      <c r="S14" s="32"/>
      <c r="T14" s="32"/>
      <c r="U14" s="48"/>
      <c r="V14" s="32"/>
      <c r="W14" s="32" t="s">
        <v>118</v>
      </c>
      <c r="X14" s="32" t="s">
        <v>119</v>
      </c>
      <c r="Y14" s="32" t="s">
        <v>72</v>
      </c>
      <c r="Z14" s="32" t="s">
        <v>72</v>
      </c>
      <c r="AA14" s="32"/>
      <c r="AB14" s="32"/>
      <c r="AC14" s="32"/>
      <c r="AD14" s="32"/>
      <c r="AE14" s="32"/>
      <c r="AF14" s="32"/>
      <c r="AG14" s="32">
        <v>0</v>
      </c>
      <c r="AH14" s="36" t="s">
        <v>120</v>
      </c>
      <c r="AI14" s="32">
        <v>6.85</v>
      </c>
      <c r="AJ14" s="32">
        <v>0</v>
      </c>
      <c r="AK14" s="36" t="s">
        <v>121</v>
      </c>
      <c r="AL14" s="32">
        <v>17.11</v>
      </c>
      <c r="AM14" s="32">
        <v>17.11</v>
      </c>
      <c r="AN14" s="40">
        <v>0</v>
      </c>
      <c r="AO14" s="40">
        <v>0</v>
      </c>
      <c r="AP14" s="40">
        <v>10</v>
      </c>
      <c r="AQ14" s="40">
        <v>10</v>
      </c>
      <c r="AR14" s="41">
        <f>AN14*0.35+AO14*0.2+AP14*0.25+AQ14*0.2</f>
        <v>4.5</v>
      </c>
      <c r="AS14" s="42">
        <f>AR14</f>
        <v>4.5</v>
      </c>
    </row>
    <row r="15" spans="1:45" ht="121.5">
      <c r="A15" s="25">
        <v>8</v>
      </c>
      <c r="B15" s="26" t="s">
        <v>122</v>
      </c>
      <c r="C15" s="27" t="s">
        <v>63</v>
      </c>
      <c r="D15" s="27" t="s">
        <v>64</v>
      </c>
      <c r="E15" s="33">
        <v>1</v>
      </c>
      <c r="F15" s="30" t="s">
        <v>123</v>
      </c>
      <c r="G15" s="32">
        <v>4</v>
      </c>
      <c r="H15" s="32"/>
      <c r="I15" s="32"/>
      <c r="J15" s="30" t="s">
        <v>124</v>
      </c>
      <c r="K15" s="30" t="s">
        <v>125</v>
      </c>
      <c r="L15" s="32"/>
      <c r="M15" s="32"/>
      <c r="N15" s="32"/>
      <c r="O15" s="32"/>
      <c r="P15" s="32"/>
      <c r="Q15" s="32"/>
      <c r="R15" s="32"/>
      <c r="S15" s="32"/>
      <c r="T15" s="32"/>
      <c r="U15" s="36"/>
      <c r="V15" s="32"/>
      <c r="W15" s="36" t="s">
        <v>126</v>
      </c>
      <c r="X15" s="32" t="s">
        <v>127</v>
      </c>
      <c r="Y15" s="32" t="s">
        <v>72</v>
      </c>
      <c r="Z15" s="32" t="s">
        <v>72</v>
      </c>
      <c r="AA15" s="32"/>
      <c r="AB15" s="32"/>
      <c r="AC15" s="32"/>
      <c r="AD15" s="32"/>
      <c r="AE15" s="32"/>
      <c r="AF15" s="32" t="s">
        <v>128</v>
      </c>
      <c r="AG15" s="32"/>
      <c r="AH15" s="28" t="s">
        <v>87</v>
      </c>
      <c r="AI15" s="37">
        <v>10.25</v>
      </c>
      <c r="AJ15" s="38">
        <v>10.25</v>
      </c>
      <c r="AK15" s="56" t="s">
        <v>129</v>
      </c>
      <c r="AL15" s="32">
        <v>5.68</v>
      </c>
      <c r="AM15" s="32">
        <v>5.68</v>
      </c>
      <c r="AN15" s="40">
        <v>0</v>
      </c>
      <c r="AO15" s="40">
        <v>0</v>
      </c>
      <c r="AP15" s="40">
        <v>10</v>
      </c>
      <c r="AQ15" s="40">
        <v>10</v>
      </c>
      <c r="AR15" s="41">
        <f>AN15*0.35+AO15*0.2+AP15*0.25+AQ15*0.2</f>
        <v>4.5</v>
      </c>
      <c r="AS15" s="42">
        <f>AR15</f>
        <v>4.5</v>
      </c>
    </row>
    <row r="16" spans="1:45" ht="90.75">
      <c r="A16" s="25">
        <v>9</v>
      </c>
      <c r="B16" s="26" t="s">
        <v>130</v>
      </c>
      <c r="C16" s="27" t="s">
        <v>75</v>
      </c>
      <c r="D16" s="27" t="s">
        <v>76</v>
      </c>
      <c r="E16" s="43">
        <v>0</v>
      </c>
      <c r="F16" s="43" t="s">
        <v>131</v>
      </c>
      <c r="G16" s="43">
        <v>4</v>
      </c>
      <c r="H16" s="43" t="s">
        <v>132</v>
      </c>
      <c r="I16" s="43">
        <v>5</v>
      </c>
      <c r="J16" s="43" t="s">
        <v>133</v>
      </c>
      <c r="K16" s="43" t="s">
        <v>79</v>
      </c>
      <c r="L16" s="43" t="s">
        <v>82</v>
      </c>
      <c r="M16" s="43" t="s">
        <v>82</v>
      </c>
      <c r="N16" s="43" t="s">
        <v>82</v>
      </c>
      <c r="O16" s="43" t="s">
        <v>82</v>
      </c>
      <c r="P16" s="43" t="s">
        <v>82</v>
      </c>
      <c r="Q16" s="43" t="s">
        <v>82</v>
      </c>
      <c r="R16" s="57" t="s">
        <v>82</v>
      </c>
      <c r="S16" s="43" t="s">
        <v>134</v>
      </c>
      <c r="T16" s="58" t="s">
        <v>72</v>
      </c>
      <c r="U16" s="43" t="s">
        <v>82</v>
      </c>
      <c r="V16" s="43" t="s">
        <v>82</v>
      </c>
      <c r="W16" s="39" t="s">
        <v>135</v>
      </c>
      <c r="X16" s="43">
        <v>5.58</v>
      </c>
      <c r="Y16" s="57" t="s">
        <v>72</v>
      </c>
      <c r="Z16" s="58" t="s">
        <v>72</v>
      </c>
      <c r="AA16" s="43" t="s">
        <v>82</v>
      </c>
      <c r="AB16" s="43">
        <v>5</v>
      </c>
      <c r="AC16" s="43" t="s">
        <v>82</v>
      </c>
      <c r="AD16" s="43">
        <v>5</v>
      </c>
      <c r="AE16" s="43" t="s">
        <v>108</v>
      </c>
      <c r="AF16" s="43" t="s">
        <v>108</v>
      </c>
      <c r="AG16" s="43" t="s">
        <v>108</v>
      </c>
      <c r="AH16" s="43" t="s">
        <v>136</v>
      </c>
      <c r="AI16" s="43">
        <v>1.9</v>
      </c>
      <c r="AJ16" s="43">
        <v>1.9</v>
      </c>
      <c r="AK16" s="39" t="s">
        <v>135</v>
      </c>
      <c r="AL16" s="43">
        <v>5.58</v>
      </c>
      <c r="AM16" s="59">
        <v>5.58</v>
      </c>
      <c r="AN16" s="60">
        <v>1</v>
      </c>
      <c r="AO16" s="60">
        <v>0</v>
      </c>
      <c r="AP16" s="60">
        <v>3.8</v>
      </c>
      <c r="AQ16" s="60">
        <v>10</v>
      </c>
      <c r="AR16" s="41">
        <f>AN16*0.35+AO16*0.2+AP16*0.25+AQ16*0.2</f>
        <v>3.3</v>
      </c>
      <c r="AS16" s="42">
        <f>AR16</f>
        <v>3.3</v>
      </c>
    </row>
    <row r="17" spans="1:45" ht="60.75">
      <c r="A17" s="25">
        <v>10</v>
      </c>
      <c r="B17" s="26" t="s">
        <v>137</v>
      </c>
      <c r="C17" s="27" t="s">
        <v>138</v>
      </c>
      <c r="D17" s="27" t="s">
        <v>139</v>
      </c>
      <c r="E17" s="39">
        <v>1</v>
      </c>
      <c r="F17" s="39" t="s">
        <v>140</v>
      </c>
      <c r="G17" s="39">
        <v>4</v>
      </c>
      <c r="H17" s="61" t="s">
        <v>82</v>
      </c>
      <c r="I17" s="61" t="s">
        <v>82</v>
      </c>
      <c r="J17" s="39" t="s">
        <v>141</v>
      </c>
      <c r="K17" s="39" t="s">
        <v>142</v>
      </c>
      <c r="L17" s="61" t="s">
        <v>82</v>
      </c>
      <c r="M17" s="61" t="s">
        <v>82</v>
      </c>
      <c r="N17" s="61" t="s">
        <v>82</v>
      </c>
      <c r="O17" s="61" t="s">
        <v>82</v>
      </c>
      <c r="P17" s="61" t="s">
        <v>82</v>
      </c>
      <c r="Q17" s="61" t="s">
        <v>82</v>
      </c>
      <c r="R17" s="58" t="s">
        <v>83</v>
      </c>
      <c r="S17" s="39" t="s">
        <v>143</v>
      </c>
      <c r="T17" s="58" t="s">
        <v>72</v>
      </c>
      <c r="U17" s="39" t="s">
        <v>82</v>
      </c>
      <c r="V17" s="39" t="s">
        <v>82</v>
      </c>
      <c r="W17" s="39" t="s">
        <v>144</v>
      </c>
      <c r="X17" s="39">
        <v>0.67</v>
      </c>
      <c r="Y17" s="58" t="s">
        <v>82</v>
      </c>
      <c r="Z17" s="58" t="s">
        <v>72</v>
      </c>
      <c r="AA17" s="39">
        <v>1</v>
      </c>
      <c r="AB17" s="39">
        <v>6</v>
      </c>
      <c r="AC17" s="39">
        <v>1</v>
      </c>
      <c r="AD17" s="39">
        <v>6</v>
      </c>
      <c r="AE17" s="39" t="s">
        <v>82</v>
      </c>
      <c r="AF17" s="39" t="s">
        <v>82</v>
      </c>
      <c r="AG17" s="39" t="s">
        <v>82</v>
      </c>
      <c r="AH17" s="39" t="s">
        <v>87</v>
      </c>
      <c r="AI17" s="61">
        <v>3.51</v>
      </c>
      <c r="AJ17" s="61">
        <v>3.51</v>
      </c>
      <c r="AK17" s="39" t="s">
        <v>144</v>
      </c>
      <c r="AL17" s="39">
        <v>0.67</v>
      </c>
      <c r="AM17" s="62">
        <v>0.67</v>
      </c>
      <c r="AN17" s="63">
        <v>3</v>
      </c>
      <c r="AO17" s="63">
        <v>0</v>
      </c>
      <c r="AP17" s="63">
        <v>7.01</v>
      </c>
      <c r="AQ17" s="63">
        <v>1.33</v>
      </c>
      <c r="AR17" s="41">
        <f>AN17*0.35+AO17*0.2+AP17*0.25+AQ17*0.2</f>
        <v>3.0684999999999998</v>
      </c>
      <c r="AS17" s="42">
        <f>AR17</f>
        <v>3.0684999999999998</v>
      </c>
    </row>
    <row r="18" spans="1:45" ht="60.75">
      <c r="A18" s="25">
        <v>11</v>
      </c>
      <c r="B18" s="26" t="s">
        <v>145</v>
      </c>
      <c r="C18" s="27" t="s">
        <v>138</v>
      </c>
      <c r="D18" s="27" t="s">
        <v>139</v>
      </c>
      <c r="E18" s="39">
        <v>1</v>
      </c>
      <c r="F18" s="39" t="s">
        <v>146</v>
      </c>
      <c r="G18" s="39">
        <v>4</v>
      </c>
      <c r="H18" s="61" t="s">
        <v>82</v>
      </c>
      <c r="I18" s="61" t="s">
        <v>82</v>
      </c>
      <c r="J18" s="39" t="s">
        <v>147</v>
      </c>
      <c r="K18" s="39" t="s">
        <v>148</v>
      </c>
      <c r="L18" s="39" t="s">
        <v>82</v>
      </c>
      <c r="M18" s="39" t="s">
        <v>82</v>
      </c>
      <c r="N18" s="39" t="s">
        <v>82</v>
      </c>
      <c r="O18" s="39" t="s">
        <v>82</v>
      </c>
      <c r="P18" s="61" t="s">
        <v>108</v>
      </c>
      <c r="Q18" s="61" t="s">
        <v>108</v>
      </c>
      <c r="R18" s="64" t="s">
        <v>108</v>
      </c>
      <c r="S18" s="39" t="s">
        <v>149</v>
      </c>
      <c r="T18" s="58" t="s">
        <v>72</v>
      </c>
      <c r="U18" s="39" t="s">
        <v>108</v>
      </c>
      <c r="V18" s="39" t="s">
        <v>108</v>
      </c>
      <c r="W18" s="39" t="s">
        <v>150</v>
      </c>
      <c r="X18" s="39">
        <v>1.5</v>
      </c>
      <c r="Y18" s="58" t="s">
        <v>151</v>
      </c>
      <c r="Z18" s="58" t="s">
        <v>72</v>
      </c>
      <c r="AA18" s="39">
        <v>0</v>
      </c>
      <c r="AB18" s="39">
        <v>0</v>
      </c>
      <c r="AC18" s="39">
        <v>0</v>
      </c>
      <c r="AD18" s="39">
        <v>0</v>
      </c>
      <c r="AE18" s="39" t="s">
        <v>108</v>
      </c>
      <c r="AF18" s="39" t="s">
        <v>108</v>
      </c>
      <c r="AG18" s="39" t="s">
        <v>108</v>
      </c>
      <c r="AH18" s="61" t="s">
        <v>87</v>
      </c>
      <c r="AI18" s="39">
        <v>4.5999999999999996</v>
      </c>
      <c r="AJ18" s="39">
        <v>4.5999999999999996</v>
      </c>
      <c r="AK18" s="39" t="s">
        <v>150</v>
      </c>
      <c r="AL18" s="39" t="s">
        <v>128</v>
      </c>
      <c r="AM18" s="62">
        <v>1.5</v>
      </c>
      <c r="AN18" s="63">
        <v>0</v>
      </c>
      <c r="AO18" s="63">
        <v>0</v>
      </c>
      <c r="AP18" s="63">
        <v>9.1999999999999993</v>
      </c>
      <c r="AQ18" s="63">
        <v>3</v>
      </c>
      <c r="AR18" s="41">
        <f>AN18*0.35+AO18*0.2+AP18*0.25+AQ18*0.2</f>
        <v>2.9</v>
      </c>
      <c r="AS18" s="42">
        <v>2.9</v>
      </c>
    </row>
    <row r="19" spans="1:45" ht="90.75">
      <c r="A19" s="25">
        <v>12</v>
      </c>
      <c r="B19" s="26" t="s">
        <v>152</v>
      </c>
      <c r="C19" s="27" t="s">
        <v>63</v>
      </c>
      <c r="D19" s="27" t="s">
        <v>64</v>
      </c>
      <c r="E19" s="43">
        <v>1</v>
      </c>
      <c r="F19" s="45" t="s">
        <v>153</v>
      </c>
      <c r="G19" s="45">
        <v>4</v>
      </c>
      <c r="H19" s="48" t="s">
        <v>82</v>
      </c>
      <c r="I19" s="48" t="s">
        <v>82</v>
      </c>
      <c r="J19" s="45" t="s">
        <v>154</v>
      </c>
      <c r="K19" s="45" t="s">
        <v>155</v>
      </c>
      <c r="L19" s="48" t="s">
        <v>82</v>
      </c>
      <c r="M19" s="48" t="s">
        <v>82</v>
      </c>
      <c r="N19" s="48" t="s">
        <v>82</v>
      </c>
      <c r="O19" s="48" t="s">
        <v>82</v>
      </c>
      <c r="P19" s="45" t="s">
        <v>82</v>
      </c>
      <c r="Q19" s="48" t="s">
        <v>82</v>
      </c>
      <c r="R19" s="65" t="s">
        <v>82</v>
      </c>
      <c r="S19" s="48" t="s">
        <v>156</v>
      </c>
      <c r="T19" s="53" t="s">
        <v>72</v>
      </c>
      <c r="U19" s="45" t="s">
        <v>82</v>
      </c>
      <c r="V19" s="45" t="s">
        <v>82</v>
      </c>
      <c r="W19" s="45" t="s">
        <v>157</v>
      </c>
      <c r="X19" s="45">
        <v>1.08</v>
      </c>
      <c r="Y19" s="53" t="s">
        <v>72</v>
      </c>
      <c r="Z19" s="53" t="s">
        <v>72</v>
      </c>
      <c r="AA19" s="45">
        <v>4</v>
      </c>
      <c r="AB19" s="45">
        <v>5</v>
      </c>
      <c r="AC19" s="45">
        <v>4</v>
      </c>
      <c r="AD19" s="45">
        <v>5</v>
      </c>
      <c r="AE19" s="45" t="s">
        <v>108</v>
      </c>
      <c r="AF19" s="45" t="s">
        <v>108</v>
      </c>
      <c r="AG19" s="45" t="s">
        <v>108</v>
      </c>
      <c r="AH19" s="39" t="s">
        <v>158</v>
      </c>
      <c r="AI19" s="48">
        <v>1.1599999999999999</v>
      </c>
      <c r="AJ19" s="48">
        <v>1.1599999999999999</v>
      </c>
      <c r="AK19" s="45" t="s">
        <v>157</v>
      </c>
      <c r="AL19" s="45">
        <v>1.08</v>
      </c>
      <c r="AM19" s="45">
        <v>1.08</v>
      </c>
      <c r="AN19" s="41">
        <v>5</v>
      </c>
      <c r="AO19" s="41">
        <v>0</v>
      </c>
      <c r="AP19" s="41">
        <v>2.3199999999999998</v>
      </c>
      <c r="AQ19" s="41">
        <v>2.16</v>
      </c>
      <c r="AR19" s="41">
        <f>AN19*0.35+AO19*0.2+AP19*0.25+AQ19*0.2</f>
        <v>2.762</v>
      </c>
      <c r="AS19" s="42">
        <f>AR19</f>
        <v>2.762</v>
      </c>
    </row>
    <row r="20" spans="1:45" ht="90.75">
      <c r="A20" s="25">
        <v>13</v>
      </c>
      <c r="B20" s="26" t="s">
        <v>159</v>
      </c>
      <c r="C20" s="27" t="s">
        <v>63</v>
      </c>
      <c r="D20" s="27" t="s">
        <v>64</v>
      </c>
      <c r="E20" s="39">
        <v>1</v>
      </c>
      <c r="F20" s="66" t="s">
        <v>160</v>
      </c>
      <c r="G20" s="33">
        <v>3</v>
      </c>
      <c r="H20" s="33"/>
      <c r="I20" s="33"/>
      <c r="J20" s="66" t="s">
        <v>161</v>
      </c>
      <c r="K20" s="67" t="s">
        <v>162</v>
      </c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3"/>
      <c r="W20" s="27" t="s">
        <v>163</v>
      </c>
      <c r="X20" s="33">
        <v>18.329999999999998</v>
      </c>
      <c r="Y20" s="33" t="s">
        <v>72</v>
      </c>
      <c r="Z20" s="33" t="s">
        <v>72</v>
      </c>
      <c r="AA20" s="33"/>
      <c r="AB20" s="33"/>
      <c r="AC20" s="33"/>
      <c r="AD20" s="33"/>
      <c r="AE20" s="33"/>
      <c r="AF20" s="33"/>
      <c r="AG20" s="33"/>
      <c r="AH20" s="28" t="s">
        <v>164</v>
      </c>
      <c r="AI20" s="33">
        <v>0.6</v>
      </c>
      <c r="AJ20" s="33">
        <v>0.6</v>
      </c>
      <c r="AK20" s="67" t="s">
        <v>163</v>
      </c>
      <c r="AL20" s="33">
        <v>18.329999999999998</v>
      </c>
      <c r="AM20" s="38">
        <v>18.329999999999998</v>
      </c>
      <c r="AN20" s="63">
        <v>0</v>
      </c>
      <c r="AO20" s="63">
        <v>0</v>
      </c>
      <c r="AP20" s="63">
        <v>1.2</v>
      </c>
      <c r="AQ20" s="63">
        <v>10</v>
      </c>
      <c r="AR20" s="41">
        <f>AN20*0.35+AO20*0.2+AP20*0.25+AQ20*0.2</f>
        <v>2.2999999999999998</v>
      </c>
      <c r="AS20" s="42">
        <f>AR20</f>
        <v>2.2999999999999998</v>
      </c>
    </row>
    <row r="21" spans="1:45" ht="80.25">
      <c r="A21" s="25">
        <v>14</v>
      </c>
      <c r="B21" s="26" t="s">
        <v>165</v>
      </c>
      <c r="C21" s="27" t="s">
        <v>138</v>
      </c>
      <c r="D21" s="27" t="s">
        <v>139</v>
      </c>
      <c r="E21" s="39">
        <v>1</v>
      </c>
      <c r="F21" s="68" t="s">
        <v>166</v>
      </c>
      <c r="G21" s="39">
        <v>4</v>
      </c>
      <c r="H21" s="39" t="s">
        <v>167</v>
      </c>
      <c r="I21" s="39">
        <v>5</v>
      </c>
      <c r="J21" s="39" t="s">
        <v>168</v>
      </c>
      <c r="K21" s="39" t="s">
        <v>169</v>
      </c>
      <c r="L21" s="68" t="s">
        <v>170</v>
      </c>
      <c r="M21" s="39" t="s">
        <v>171</v>
      </c>
      <c r="N21" s="69" t="s">
        <v>82</v>
      </c>
      <c r="O21" s="69" t="s">
        <v>82</v>
      </c>
      <c r="P21" s="68" t="s">
        <v>82</v>
      </c>
      <c r="Q21" s="69" t="s">
        <v>82</v>
      </c>
      <c r="R21" s="64" t="s">
        <v>82</v>
      </c>
      <c r="S21" s="69" t="s">
        <v>156</v>
      </c>
      <c r="T21" s="64" t="s">
        <v>72</v>
      </c>
      <c r="U21" s="70" t="s">
        <v>82</v>
      </c>
      <c r="V21" s="39" t="s">
        <v>82</v>
      </c>
      <c r="W21" s="39" t="s">
        <v>108</v>
      </c>
      <c r="X21" s="39" t="s">
        <v>108</v>
      </c>
      <c r="Y21" s="58" t="s">
        <v>108</v>
      </c>
      <c r="Z21" s="58" t="s">
        <v>106</v>
      </c>
      <c r="AA21" s="39">
        <v>0</v>
      </c>
      <c r="AB21" s="39">
        <v>2</v>
      </c>
      <c r="AC21" s="39">
        <v>0</v>
      </c>
      <c r="AD21" s="39">
        <v>2</v>
      </c>
      <c r="AE21" s="39" t="s">
        <v>108</v>
      </c>
      <c r="AF21" s="39" t="s">
        <v>108</v>
      </c>
      <c r="AG21" s="39" t="s">
        <v>108</v>
      </c>
      <c r="AH21" s="69" t="s">
        <v>172</v>
      </c>
      <c r="AI21" s="39">
        <v>1</v>
      </c>
      <c r="AJ21" s="39">
        <v>1</v>
      </c>
      <c r="AK21" s="39" t="s">
        <v>108</v>
      </c>
      <c r="AL21" s="39" t="s">
        <v>108</v>
      </c>
      <c r="AM21" s="62" t="s">
        <v>108</v>
      </c>
      <c r="AN21" s="63">
        <v>1</v>
      </c>
      <c r="AO21" s="63">
        <v>0</v>
      </c>
      <c r="AP21" s="63">
        <v>2</v>
      </c>
      <c r="AQ21" s="63">
        <v>0</v>
      </c>
      <c r="AR21" s="41">
        <f>AN21*0.35+AO21*0.2+AP21*0.25+AQ21*0.2</f>
        <v>0.85</v>
      </c>
      <c r="AS21" s="42">
        <v>0.85</v>
      </c>
    </row>
    <row r="22" spans="1:45" ht="60.75">
      <c r="A22" s="25">
        <v>15</v>
      </c>
      <c r="B22" s="26" t="s">
        <v>173</v>
      </c>
      <c r="C22" s="27" t="s">
        <v>138</v>
      </c>
      <c r="D22" s="27" t="s">
        <v>139</v>
      </c>
      <c r="E22" s="39">
        <v>1</v>
      </c>
      <c r="F22" s="39" t="s">
        <v>174</v>
      </c>
      <c r="G22" s="39">
        <v>4</v>
      </c>
      <c r="H22" s="39" t="s">
        <v>82</v>
      </c>
      <c r="I22" s="39" t="s">
        <v>82</v>
      </c>
      <c r="J22" s="39" t="s">
        <v>82</v>
      </c>
      <c r="K22" s="39" t="s">
        <v>82</v>
      </c>
      <c r="L22" s="39" t="s">
        <v>82</v>
      </c>
      <c r="M22" s="39" t="s">
        <v>82</v>
      </c>
      <c r="N22" s="39" t="s">
        <v>82</v>
      </c>
      <c r="O22" s="39" t="s">
        <v>82</v>
      </c>
      <c r="P22" s="39" t="s">
        <v>82</v>
      </c>
      <c r="Q22" s="39" t="s">
        <v>82</v>
      </c>
      <c r="R22" s="58" t="s">
        <v>82</v>
      </c>
      <c r="S22" s="39" t="s">
        <v>82</v>
      </c>
      <c r="T22" s="58" t="s">
        <v>82</v>
      </c>
      <c r="U22" s="70" t="s">
        <v>82</v>
      </c>
      <c r="V22" s="39" t="s">
        <v>82</v>
      </c>
      <c r="W22" s="39" t="s">
        <v>82</v>
      </c>
      <c r="X22" s="39" t="s">
        <v>82</v>
      </c>
      <c r="Y22" s="58" t="s">
        <v>82</v>
      </c>
      <c r="Z22" s="58" t="s">
        <v>175</v>
      </c>
      <c r="AA22" s="39"/>
      <c r="AB22" s="39"/>
      <c r="AC22" s="39"/>
      <c r="AD22" s="39"/>
      <c r="AE22" s="39" t="s">
        <v>82</v>
      </c>
      <c r="AF22" s="39" t="s">
        <v>82</v>
      </c>
      <c r="AG22" s="39" t="s">
        <v>82</v>
      </c>
      <c r="AH22" s="39"/>
      <c r="AI22" s="39"/>
      <c r="AJ22" s="39"/>
      <c r="AK22" s="39"/>
      <c r="AL22" s="39"/>
      <c r="AM22" s="62"/>
      <c r="AN22" s="63">
        <v>0</v>
      </c>
      <c r="AO22" s="63">
        <v>0</v>
      </c>
      <c r="AP22" s="63">
        <v>0</v>
      </c>
      <c r="AQ22" s="63">
        <v>0</v>
      </c>
      <c r="AR22" s="41">
        <f>AN22*0.35+AO22*0.2+AP22*0.25+AQ22*0.2</f>
        <v>0</v>
      </c>
      <c r="AS22" s="42">
        <f>AR22</f>
        <v>0</v>
      </c>
    </row>
  </sheetData>
  <mergeCells count="28"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  <mergeCell ref="F6:G6"/>
    <mergeCell ref="H6:I6"/>
    <mergeCell ref="J6:K6"/>
    <mergeCell ref="L6:M6"/>
    <mergeCell ref="N6:O6"/>
    <mergeCell ref="AH6:AJ6"/>
    <mergeCell ref="AK6:AM6"/>
    <mergeCell ref="P6:R6"/>
    <mergeCell ref="S6:T6"/>
    <mergeCell ref="U6:Y6"/>
    <mergeCell ref="AA6:AD6"/>
    <mergeCell ref="AE6:AG6"/>
  </mergeCells>
  <printOptions headings="1" gridLines="1"/>
  <pageMargins left="0.7" right="0.7" top="0.75" bottom="0.75" header="0.511811023622047" footer="0.511811023622047"/>
  <pageSetup paperSize="9" scale="60" orientation="landscape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6"/>
  <sheetViews>
    <sheetView zoomScaleNormal="100" workbookViewId="0">
      <selection activeCell="B1" sqref="B1"/>
    </sheetView>
  </sheetViews>
  <sheetFormatPr defaultColWidth="8.7109375" defaultRowHeight="15"/>
  <cols>
    <col min="1" max="1" width="4.85546875" customWidth="1"/>
    <col min="2" max="2" width="14.42578125" customWidth="1"/>
    <col min="3" max="3" width="20.140625" customWidth="1"/>
    <col min="4" max="4" width="33.140625" customWidth="1"/>
    <col min="5" max="5" width="5.7109375" customWidth="1"/>
    <col min="6" max="6" width="12.7109375" customWidth="1"/>
    <col min="7" max="7" width="4.140625" customWidth="1"/>
    <col min="8" max="8" width="12.28515625" customWidth="1"/>
    <col min="9" max="9" width="4.28515625" customWidth="1"/>
    <col min="10" max="10" width="12.42578125" customWidth="1"/>
    <col min="11" max="11" width="12.140625" customWidth="1"/>
    <col min="12" max="12" width="11.7109375" customWidth="1"/>
    <col min="13" max="13" width="11" customWidth="1"/>
    <col min="14" max="14" width="11.7109375" customWidth="1"/>
    <col min="15" max="15" width="10.7109375" customWidth="1"/>
    <col min="16" max="16" width="12.140625" customWidth="1"/>
    <col min="17" max="17" width="12.28515625" customWidth="1"/>
    <col min="18" max="18" width="9.28515625" customWidth="1"/>
    <col min="19" max="19" width="12.28515625" customWidth="1"/>
    <col min="20" max="20" width="10" customWidth="1"/>
    <col min="21" max="21" width="11.140625" customWidth="1"/>
    <col min="23" max="23" width="10.42578125" customWidth="1"/>
    <col min="27" max="27" width="12.85546875" customWidth="1"/>
    <col min="28" max="30" width="12.7109375" customWidth="1"/>
    <col min="31" max="31" width="14.85546875" customWidth="1"/>
    <col min="32" max="33" width="11.42578125" customWidth="1"/>
    <col min="34" max="34" width="18.7109375" customWidth="1"/>
    <col min="37" max="37" width="14" customWidth="1"/>
    <col min="38" max="39" width="11.85546875" customWidth="1"/>
    <col min="40" max="40" width="7.28515625" customWidth="1"/>
    <col min="41" max="42" width="6.7109375" customWidth="1"/>
    <col min="43" max="43" width="6.5703125" customWidth="1"/>
    <col min="44" max="44" width="6.7109375" customWidth="1"/>
    <col min="45" max="45" width="16" customWidth="1"/>
  </cols>
  <sheetData>
    <row r="1" spans="1:4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</row>
    <row r="2" spans="1:45" ht="24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1"/>
      <c r="AB2" s="1"/>
      <c r="AC2" s="1"/>
      <c r="AD2" s="1"/>
      <c r="AE2" s="2"/>
      <c r="AF2" s="2"/>
      <c r="AG2" s="2"/>
      <c r="AH2" s="2"/>
      <c r="AI2" s="2"/>
      <c r="AJ2" s="2"/>
      <c r="AK2" s="2"/>
      <c r="AL2" s="2"/>
      <c r="AM2" s="2"/>
    </row>
    <row r="3" spans="1:45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4"/>
      <c r="AB3" s="4"/>
      <c r="AC3" s="4"/>
      <c r="AD3" s="4"/>
      <c r="AE3" s="5"/>
      <c r="AF3" s="5"/>
      <c r="AG3" s="5"/>
      <c r="AH3" s="5"/>
      <c r="AI3" s="5"/>
      <c r="AJ3" s="5"/>
      <c r="AK3" s="5"/>
      <c r="AL3" s="5"/>
      <c r="AM3" s="5"/>
    </row>
    <row r="4" spans="1:45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5" t="s">
        <v>2</v>
      </c>
      <c r="Q4" s="95"/>
      <c r="R4" s="95"/>
      <c r="S4" s="95"/>
      <c r="T4" s="95"/>
      <c r="U4" s="95"/>
      <c r="V4" s="95"/>
      <c r="W4" s="95"/>
      <c r="X4" s="95"/>
      <c r="Y4" s="95"/>
      <c r="Z4" s="95"/>
      <c r="AA4" s="96" t="s">
        <v>3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7" t="s">
        <v>4</v>
      </c>
      <c r="AO4" s="97"/>
      <c r="AP4" s="97"/>
      <c r="AQ4" s="97"/>
      <c r="AR4" s="97"/>
      <c r="AS4" s="98" t="s">
        <v>5</v>
      </c>
    </row>
    <row r="5" spans="1:45" ht="45" customHeight="1">
      <c r="A5" s="6"/>
      <c r="B5" s="6"/>
      <c r="C5" s="6"/>
      <c r="D5" s="6"/>
      <c r="E5" s="7"/>
      <c r="F5" s="99" t="s">
        <v>6</v>
      </c>
      <c r="G5" s="99"/>
      <c r="H5" s="99" t="s">
        <v>7</v>
      </c>
      <c r="I5" s="99"/>
      <c r="J5" s="99" t="s">
        <v>8</v>
      </c>
      <c r="K5" s="99"/>
      <c r="L5" s="99" t="s">
        <v>9</v>
      </c>
      <c r="M5" s="99"/>
      <c r="N5" s="99" t="s">
        <v>10</v>
      </c>
      <c r="O5" s="99"/>
      <c r="P5" s="99" t="s">
        <v>11</v>
      </c>
      <c r="Q5" s="99"/>
      <c r="R5" s="99"/>
      <c r="S5" s="99" t="s">
        <v>12</v>
      </c>
      <c r="T5" s="99"/>
      <c r="U5" s="99" t="s">
        <v>13</v>
      </c>
      <c r="V5" s="99"/>
      <c r="W5" s="99"/>
      <c r="X5" s="99"/>
      <c r="Y5" s="99"/>
      <c r="Z5" s="8"/>
      <c r="AA5" s="99" t="s">
        <v>14</v>
      </c>
      <c r="AB5" s="99"/>
      <c r="AC5" s="99"/>
      <c r="AD5" s="99"/>
      <c r="AE5" s="99" t="s">
        <v>15</v>
      </c>
      <c r="AF5" s="99"/>
      <c r="AG5" s="99"/>
      <c r="AH5" s="99" t="s">
        <v>16</v>
      </c>
      <c r="AI5" s="99"/>
      <c r="AJ5" s="99"/>
      <c r="AK5" s="100" t="s">
        <v>17</v>
      </c>
      <c r="AL5" s="100"/>
      <c r="AM5" s="100"/>
      <c r="AN5" s="97"/>
      <c r="AO5" s="97"/>
      <c r="AP5" s="97"/>
      <c r="AQ5" s="97"/>
      <c r="AR5" s="97"/>
      <c r="AS5" s="98"/>
    </row>
    <row r="6" spans="1:45" ht="15" customHeight="1">
      <c r="A6" s="6"/>
      <c r="B6" s="6"/>
      <c r="C6" s="6"/>
      <c r="D6" s="6"/>
      <c r="E6" s="7"/>
      <c r="F6" s="93" t="s">
        <v>18</v>
      </c>
      <c r="G6" s="93"/>
      <c r="H6" s="94" t="s">
        <v>19</v>
      </c>
      <c r="I6" s="94"/>
      <c r="J6" s="91" t="s">
        <v>18</v>
      </c>
      <c r="K6" s="91"/>
      <c r="L6" s="91" t="s">
        <v>19</v>
      </c>
      <c r="M6" s="91"/>
      <c r="N6" s="91" t="s">
        <v>20</v>
      </c>
      <c r="O6" s="91"/>
      <c r="P6" s="91" t="s">
        <v>21</v>
      </c>
      <c r="Q6" s="91"/>
      <c r="R6" s="91"/>
      <c r="S6" s="91" t="s">
        <v>22</v>
      </c>
      <c r="T6" s="91"/>
      <c r="U6" s="91" t="s">
        <v>23</v>
      </c>
      <c r="V6" s="91"/>
      <c r="W6" s="91"/>
      <c r="X6" s="91"/>
      <c r="Y6" s="91"/>
      <c r="Z6" s="9"/>
      <c r="AA6" s="91" t="s">
        <v>24</v>
      </c>
      <c r="AB6" s="91"/>
      <c r="AC6" s="91"/>
      <c r="AD6" s="91"/>
      <c r="AE6" s="91" t="s">
        <v>25</v>
      </c>
      <c r="AF6" s="91"/>
      <c r="AG6" s="91"/>
      <c r="AH6" s="91" t="s">
        <v>26</v>
      </c>
      <c r="AI6" s="91"/>
      <c r="AJ6" s="91"/>
      <c r="AK6" s="92" t="s">
        <v>27</v>
      </c>
      <c r="AL6" s="92"/>
      <c r="AM6" s="92"/>
      <c r="AN6" s="97"/>
      <c r="AO6" s="97"/>
      <c r="AP6" s="97"/>
      <c r="AQ6" s="97"/>
      <c r="AR6" s="97"/>
      <c r="AS6" s="98"/>
    </row>
    <row r="7" spans="1:45" ht="178.5" customHeight="1">
      <c r="A7" s="10" t="s">
        <v>28</v>
      </c>
      <c r="B7" s="11" t="s">
        <v>29</v>
      </c>
      <c r="C7" s="12" t="s">
        <v>30</v>
      </c>
      <c r="D7" s="13" t="s">
        <v>31</v>
      </c>
      <c r="E7" s="14" t="s">
        <v>32</v>
      </c>
      <c r="F7" s="15" t="s">
        <v>33</v>
      </c>
      <c r="G7" s="16" t="s">
        <v>34</v>
      </c>
      <c r="H7" s="15" t="s">
        <v>35</v>
      </c>
      <c r="I7" s="16" t="s">
        <v>34</v>
      </c>
      <c r="J7" s="15" t="s">
        <v>35</v>
      </c>
      <c r="K7" s="15" t="s">
        <v>36</v>
      </c>
      <c r="L7" s="15" t="s">
        <v>35</v>
      </c>
      <c r="M7" s="15" t="s">
        <v>37</v>
      </c>
      <c r="N7" s="15" t="s">
        <v>35</v>
      </c>
      <c r="O7" s="15" t="s">
        <v>38</v>
      </c>
      <c r="P7" s="15" t="s">
        <v>39</v>
      </c>
      <c r="Q7" s="15" t="s">
        <v>40</v>
      </c>
      <c r="R7" s="17" t="s">
        <v>41</v>
      </c>
      <c r="S7" s="15" t="s">
        <v>42</v>
      </c>
      <c r="T7" s="17" t="s">
        <v>43</v>
      </c>
      <c r="U7" s="15" t="s">
        <v>44</v>
      </c>
      <c r="V7" s="16" t="s">
        <v>45</v>
      </c>
      <c r="W7" s="15" t="s">
        <v>46</v>
      </c>
      <c r="X7" s="16" t="s">
        <v>45</v>
      </c>
      <c r="Y7" s="17" t="s">
        <v>47</v>
      </c>
      <c r="Z7" s="18" t="s">
        <v>48</v>
      </c>
      <c r="AA7" s="19" t="s">
        <v>49</v>
      </c>
      <c r="AB7" s="20" t="s">
        <v>50</v>
      </c>
      <c r="AC7" s="20" t="s">
        <v>51</v>
      </c>
      <c r="AD7" s="20" t="s">
        <v>52</v>
      </c>
      <c r="AE7" s="15" t="s">
        <v>44</v>
      </c>
      <c r="AF7" s="16" t="s">
        <v>45</v>
      </c>
      <c r="AG7" s="16" t="s">
        <v>53</v>
      </c>
      <c r="AH7" s="16" t="s">
        <v>54</v>
      </c>
      <c r="AI7" s="21" t="s">
        <v>45</v>
      </c>
      <c r="AJ7" s="21" t="s">
        <v>55</v>
      </c>
      <c r="AK7" s="15" t="s">
        <v>46</v>
      </c>
      <c r="AL7" s="16" t="s">
        <v>45</v>
      </c>
      <c r="AM7" s="21" t="s">
        <v>55</v>
      </c>
      <c r="AN7" s="22" t="s">
        <v>56</v>
      </c>
      <c r="AO7" s="23" t="s">
        <v>57</v>
      </c>
      <c r="AP7" s="22" t="s">
        <v>58</v>
      </c>
      <c r="AQ7" s="23" t="s">
        <v>59</v>
      </c>
      <c r="AR7" s="22" t="s">
        <v>60</v>
      </c>
      <c r="AS7" s="24" t="s">
        <v>61</v>
      </c>
    </row>
    <row r="8" spans="1:45" ht="90.75">
      <c r="A8" s="71">
        <v>1</v>
      </c>
      <c r="B8" s="72" t="s">
        <v>176</v>
      </c>
      <c r="C8" s="27" t="s">
        <v>75</v>
      </c>
      <c r="D8" s="27" t="s">
        <v>76</v>
      </c>
      <c r="E8" s="39">
        <v>1</v>
      </c>
      <c r="F8" s="36" t="s">
        <v>177</v>
      </c>
      <c r="G8" s="36">
        <v>5</v>
      </c>
      <c r="H8" s="36" t="s">
        <v>178</v>
      </c>
      <c r="I8" s="36">
        <v>4</v>
      </c>
      <c r="J8" s="36" t="s">
        <v>177</v>
      </c>
      <c r="K8" s="36" t="s">
        <v>79</v>
      </c>
      <c r="L8" s="36" t="s">
        <v>179</v>
      </c>
      <c r="M8" s="36" t="s">
        <v>180</v>
      </c>
      <c r="N8" s="36" t="s">
        <v>181</v>
      </c>
      <c r="O8" s="36" t="s">
        <v>182</v>
      </c>
      <c r="P8" s="36" t="s">
        <v>183</v>
      </c>
      <c r="Q8" s="36" t="s">
        <v>184</v>
      </c>
      <c r="R8" s="53" t="s">
        <v>72</v>
      </c>
      <c r="S8" s="73" t="s">
        <v>82</v>
      </c>
      <c r="T8" s="53" t="s">
        <v>83</v>
      </c>
      <c r="U8" s="36" t="s">
        <v>185</v>
      </c>
      <c r="V8" s="36">
        <v>5.83</v>
      </c>
      <c r="W8" s="36" t="s">
        <v>186</v>
      </c>
      <c r="X8" s="36">
        <v>21.42</v>
      </c>
      <c r="Y8" s="53" t="s">
        <v>72</v>
      </c>
      <c r="Z8" s="53" t="s">
        <v>72</v>
      </c>
      <c r="AA8" s="36">
        <v>21</v>
      </c>
      <c r="AB8" s="36">
        <v>44</v>
      </c>
      <c r="AC8" s="36">
        <v>21</v>
      </c>
      <c r="AD8" s="36">
        <v>44</v>
      </c>
      <c r="AE8" s="36" t="s">
        <v>185</v>
      </c>
      <c r="AF8" s="36">
        <v>5.83</v>
      </c>
      <c r="AG8" s="36">
        <v>5.83</v>
      </c>
      <c r="AH8" s="36" t="s">
        <v>87</v>
      </c>
      <c r="AI8" s="73">
        <v>2.4700000000000002</v>
      </c>
      <c r="AJ8" s="73">
        <v>2.4700000000000002</v>
      </c>
      <c r="AK8" s="36" t="s">
        <v>186</v>
      </c>
      <c r="AL8" s="36">
        <v>21.42</v>
      </c>
      <c r="AM8" s="36">
        <v>21.42</v>
      </c>
      <c r="AN8" s="40">
        <v>10</v>
      </c>
      <c r="AO8" s="40">
        <v>10</v>
      </c>
      <c r="AP8" s="40">
        <v>4.9400000000000004</v>
      </c>
      <c r="AQ8" s="40">
        <v>10</v>
      </c>
      <c r="AR8" s="40">
        <f>AN8*0.35+AO8*0.2+AP8*0.25+AQ8*0.2</f>
        <v>8.7349999999999994</v>
      </c>
      <c r="AS8" s="74">
        <f>AR8*1.05</f>
        <v>9.1717499999999994</v>
      </c>
    </row>
    <row r="9" spans="1:45" ht="60.75">
      <c r="A9" s="71">
        <v>2</v>
      </c>
      <c r="B9" s="26" t="s">
        <v>187</v>
      </c>
      <c r="C9" s="27" t="s">
        <v>138</v>
      </c>
      <c r="D9" s="27" t="s">
        <v>139</v>
      </c>
      <c r="E9" s="39">
        <v>1</v>
      </c>
      <c r="F9" s="36" t="s">
        <v>188</v>
      </c>
      <c r="G9" s="36">
        <v>5</v>
      </c>
      <c r="H9" s="36" t="s">
        <v>189</v>
      </c>
      <c r="I9" s="36">
        <v>4</v>
      </c>
      <c r="J9" s="36" t="s">
        <v>188</v>
      </c>
      <c r="K9" s="36" t="s">
        <v>79</v>
      </c>
      <c r="L9" s="36" t="s">
        <v>190</v>
      </c>
      <c r="M9" s="36" t="s">
        <v>191</v>
      </c>
      <c r="N9" s="73" t="s">
        <v>82</v>
      </c>
      <c r="O9" s="73" t="s">
        <v>82</v>
      </c>
      <c r="P9" s="36" t="s">
        <v>192</v>
      </c>
      <c r="Q9" s="36" t="s">
        <v>193</v>
      </c>
      <c r="R9" s="53" t="s">
        <v>72</v>
      </c>
      <c r="S9" s="73" t="s">
        <v>82</v>
      </c>
      <c r="T9" s="53" t="s">
        <v>83</v>
      </c>
      <c r="U9" s="36" t="s">
        <v>194</v>
      </c>
      <c r="V9" s="36">
        <v>8.5</v>
      </c>
      <c r="W9" s="36" t="s">
        <v>195</v>
      </c>
      <c r="X9" s="36">
        <v>0.42</v>
      </c>
      <c r="Y9" s="53" t="s">
        <v>72</v>
      </c>
      <c r="Z9" s="53" t="s">
        <v>72</v>
      </c>
      <c r="AA9" s="36">
        <v>12</v>
      </c>
      <c r="AB9" s="36">
        <v>33</v>
      </c>
      <c r="AC9" s="36">
        <v>12</v>
      </c>
      <c r="AD9" s="36">
        <v>33</v>
      </c>
      <c r="AE9" s="36" t="s">
        <v>194</v>
      </c>
      <c r="AF9" s="36">
        <v>8.5</v>
      </c>
      <c r="AG9" s="36">
        <v>8.5</v>
      </c>
      <c r="AH9" s="36" t="s">
        <v>196</v>
      </c>
      <c r="AI9" s="73">
        <v>8.76</v>
      </c>
      <c r="AJ9" s="73">
        <v>8.76</v>
      </c>
      <c r="AK9" s="36" t="s">
        <v>195</v>
      </c>
      <c r="AL9" s="36">
        <v>0.42</v>
      </c>
      <c r="AM9" s="36">
        <v>0.42</v>
      </c>
      <c r="AN9" s="40">
        <v>9</v>
      </c>
      <c r="AO9" s="40">
        <v>10</v>
      </c>
      <c r="AP9" s="40">
        <v>10</v>
      </c>
      <c r="AQ9" s="40">
        <v>0.83</v>
      </c>
      <c r="AR9" s="40">
        <f>AN9*0.35+AO9*0.2+AP9*0.25+AQ9*0.2</f>
        <v>7.8160000000000007</v>
      </c>
      <c r="AS9" s="74">
        <f>AR9*1.05</f>
        <v>8.2068000000000012</v>
      </c>
    </row>
    <row r="10" spans="1:45" ht="90.75">
      <c r="A10" s="71">
        <v>3</v>
      </c>
      <c r="B10" s="26" t="s">
        <v>74</v>
      </c>
      <c r="C10" s="27" t="s">
        <v>75</v>
      </c>
      <c r="D10" s="27" t="s">
        <v>76</v>
      </c>
      <c r="E10" s="39">
        <v>1</v>
      </c>
      <c r="F10" s="39" t="s">
        <v>77</v>
      </c>
      <c r="G10" s="39">
        <v>5</v>
      </c>
      <c r="H10" s="39" t="s">
        <v>78</v>
      </c>
      <c r="I10" s="62">
        <v>4</v>
      </c>
      <c r="J10" s="39" t="s">
        <v>77</v>
      </c>
      <c r="K10" s="75" t="s">
        <v>79</v>
      </c>
      <c r="L10" s="62" t="s">
        <v>80</v>
      </c>
      <c r="M10" s="39" t="s">
        <v>81</v>
      </c>
      <c r="N10" s="73" t="s">
        <v>82</v>
      </c>
      <c r="O10" s="61" t="s">
        <v>82</v>
      </c>
      <c r="P10" s="61" t="s">
        <v>82</v>
      </c>
      <c r="Q10" s="61" t="s">
        <v>82</v>
      </c>
      <c r="R10" s="58" t="s">
        <v>83</v>
      </c>
      <c r="S10" s="76" t="s">
        <v>84</v>
      </c>
      <c r="T10" s="58" t="s">
        <v>72</v>
      </c>
      <c r="U10" s="39" t="s">
        <v>85</v>
      </c>
      <c r="V10" s="39">
        <v>13.17</v>
      </c>
      <c r="W10" s="39" t="s">
        <v>86</v>
      </c>
      <c r="X10" s="39">
        <v>0.67</v>
      </c>
      <c r="Y10" s="58" t="s">
        <v>72</v>
      </c>
      <c r="Z10" s="58" t="s">
        <v>72</v>
      </c>
      <c r="AA10" s="39">
        <v>9</v>
      </c>
      <c r="AB10" s="39">
        <v>24</v>
      </c>
      <c r="AC10" s="39">
        <v>9</v>
      </c>
      <c r="AD10" s="39">
        <v>24</v>
      </c>
      <c r="AE10" s="39" t="s">
        <v>85</v>
      </c>
      <c r="AF10" s="39">
        <v>13.17</v>
      </c>
      <c r="AG10" s="39">
        <v>13.17</v>
      </c>
      <c r="AH10" s="39" t="s">
        <v>87</v>
      </c>
      <c r="AI10" s="61">
        <v>5.78</v>
      </c>
      <c r="AJ10" s="61">
        <v>5.78</v>
      </c>
      <c r="AK10" s="39" t="s">
        <v>86</v>
      </c>
      <c r="AL10" s="39">
        <v>0.67</v>
      </c>
      <c r="AM10" s="62">
        <v>0.67</v>
      </c>
      <c r="AN10" s="63">
        <v>9</v>
      </c>
      <c r="AO10" s="63">
        <v>10</v>
      </c>
      <c r="AP10" s="63">
        <v>10</v>
      </c>
      <c r="AQ10" s="63">
        <v>1.33</v>
      </c>
      <c r="AR10" s="40">
        <f>AN10*0.35+AO10*0.2+AP10*0.25+AQ10*0.2</f>
        <v>7.9160000000000004</v>
      </c>
      <c r="AS10" s="74">
        <v>8.09</v>
      </c>
    </row>
    <row r="11" spans="1:45" ht="125.25">
      <c r="A11" s="71">
        <v>4</v>
      </c>
      <c r="B11" s="26" t="s">
        <v>197</v>
      </c>
      <c r="C11" s="27" t="s">
        <v>75</v>
      </c>
      <c r="D11" s="27" t="s">
        <v>76</v>
      </c>
      <c r="E11" s="39">
        <v>1</v>
      </c>
      <c r="F11" s="76" t="s">
        <v>198</v>
      </c>
      <c r="G11" s="36">
        <v>5</v>
      </c>
      <c r="H11" s="76" t="s">
        <v>82</v>
      </c>
      <c r="I11" s="76" t="s">
        <v>82</v>
      </c>
      <c r="J11" s="77" t="s">
        <v>198</v>
      </c>
      <c r="K11" s="77" t="s">
        <v>169</v>
      </c>
      <c r="L11" s="76" t="s">
        <v>199</v>
      </c>
      <c r="M11" s="76" t="s">
        <v>200</v>
      </c>
      <c r="N11" s="36" t="s">
        <v>82</v>
      </c>
      <c r="O11" s="36" t="s">
        <v>82</v>
      </c>
      <c r="P11" s="78" t="s">
        <v>201</v>
      </c>
      <c r="Q11" s="78" t="s">
        <v>202</v>
      </c>
      <c r="R11" s="53" t="s">
        <v>72</v>
      </c>
      <c r="S11" s="76" t="s">
        <v>108</v>
      </c>
      <c r="T11" s="79" t="s">
        <v>108</v>
      </c>
      <c r="U11" s="36" t="s">
        <v>203</v>
      </c>
      <c r="V11" s="36">
        <v>5.44</v>
      </c>
      <c r="W11" s="36" t="s">
        <v>204</v>
      </c>
      <c r="X11" s="36">
        <v>2</v>
      </c>
      <c r="Y11" s="53" t="s">
        <v>72</v>
      </c>
      <c r="Z11" s="53" t="s">
        <v>72</v>
      </c>
      <c r="AA11" s="36">
        <v>11</v>
      </c>
      <c r="AB11" s="36">
        <v>25</v>
      </c>
      <c r="AC11" s="36">
        <v>10</v>
      </c>
      <c r="AD11" s="36">
        <v>15</v>
      </c>
      <c r="AE11" s="36" t="s">
        <v>203</v>
      </c>
      <c r="AF11" s="36">
        <v>5.44</v>
      </c>
      <c r="AG11" s="36">
        <v>2</v>
      </c>
      <c r="AH11" s="36" t="s">
        <v>205</v>
      </c>
      <c r="AI11" s="36">
        <v>0.67</v>
      </c>
      <c r="AJ11" s="36">
        <v>0.67</v>
      </c>
      <c r="AK11" s="36" t="s">
        <v>204</v>
      </c>
      <c r="AL11" s="36">
        <v>2</v>
      </c>
      <c r="AM11" s="36">
        <v>2</v>
      </c>
      <c r="AN11" s="40">
        <v>9</v>
      </c>
      <c r="AO11" s="40">
        <v>4</v>
      </c>
      <c r="AP11" s="40">
        <v>1.34</v>
      </c>
      <c r="AQ11" s="40">
        <v>4</v>
      </c>
      <c r="AR11" s="40">
        <f>AN11*0.35+AO11*0.2+AP11*0.25+AQ11*0.2</f>
        <v>5.085</v>
      </c>
      <c r="AS11" s="74">
        <f>AR11*1.05</f>
        <v>5.3392499999999998</v>
      </c>
    </row>
    <row r="12" spans="1:45" ht="91.5">
      <c r="A12" s="71">
        <v>5</v>
      </c>
      <c r="B12" s="26" t="s">
        <v>206</v>
      </c>
      <c r="C12" s="27" t="s">
        <v>138</v>
      </c>
      <c r="D12" s="27" t="s">
        <v>139</v>
      </c>
      <c r="E12" s="39">
        <v>1</v>
      </c>
      <c r="F12" s="76" t="s">
        <v>207</v>
      </c>
      <c r="G12" s="36">
        <v>4</v>
      </c>
      <c r="H12" s="76" t="s">
        <v>82</v>
      </c>
      <c r="I12" s="36" t="s">
        <v>82</v>
      </c>
      <c r="J12" s="76" t="s">
        <v>208</v>
      </c>
      <c r="K12" s="36" t="s">
        <v>209</v>
      </c>
      <c r="L12" s="76" t="s">
        <v>82</v>
      </c>
      <c r="M12" s="76" t="s">
        <v>82</v>
      </c>
      <c r="N12" s="36" t="s">
        <v>82</v>
      </c>
      <c r="O12" s="36" t="s">
        <v>82</v>
      </c>
      <c r="P12" s="36" t="s">
        <v>210</v>
      </c>
      <c r="Q12" s="36" t="s">
        <v>211</v>
      </c>
      <c r="R12" s="79" t="s">
        <v>72</v>
      </c>
      <c r="S12" s="76" t="s">
        <v>108</v>
      </c>
      <c r="T12" s="79" t="s">
        <v>108</v>
      </c>
      <c r="U12" s="36" t="s">
        <v>108</v>
      </c>
      <c r="V12" s="36" t="s">
        <v>108</v>
      </c>
      <c r="W12" s="36" t="s">
        <v>212</v>
      </c>
      <c r="X12" s="36">
        <v>3.83</v>
      </c>
      <c r="Y12" s="53" t="s">
        <v>72</v>
      </c>
      <c r="Z12" s="53" t="s">
        <v>72</v>
      </c>
      <c r="AA12" s="36">
        <v>4</v>
      </c>
      <c r="AB12" s="36">
        <v>5</v>
      </c>
      <c r="AC12" s="36">
        <v>4</v>
      </c>
      <c r="AD12" s="36">
        <v>5</v>
      </c>
      <c r="AE12" s="36" t="s">
        <v>108</v>
      </c>
      <c r="AF12" s="36" t="s">
        <v>108</v>
      </c>
      <c r="AG12" s="36" t="s">
        <v>108</v>
      </c>
      <c r="AH12" s="39" t="s">
        <v>87</v>
      </c>
      <c r="AI12" s="75">
        <v>3.38</v>
      </c>
      <c r="AJ12" s="62">
        <v>3.38</v>
      </c>
      <c r="AK12" s="39" t="s">
        <v>212</v>
      </c>
      <c r="AL12" s="36">
        <v>3.83</v>
      </c>
      <c r="AM12" s="36">
        <v>3.83</v>
      </c>
      <c r="AN12" s="40">
        <v>4</v>
      </c>
      <c r="AO12" s="40">
        <v>0</v>
      </c>
      <c r="AP12" s="40">
        <v>6.76</v>
      </c>
      <c r="AQ12" s="40">
        <v>7.66</v>
      </c>
      <c r="AR12" s="40">
        <f>AN12*0.35+AO12*0.2+AP12*0.25+AQ12*0.2</f>
        <v>4.6219999999999999</v>
      </c>
      <c r="AS12" s="74">
        <f>AR12*1.05</f>
        <v>4.8531000000000004</v>
      </c>
    </row>
    <row r="13" spans="1:45" ht="90.75">
      <c r="A13" s="71">
        <v>6</v>
      </c>
      <c r="B13" s="26" t="s">
        <v>213</v>
      </c>
      <c r="C13" s="27" t="s">
        <v>75</v>
      </c>
      <c r="D13" s="27" t="s">
        <v>76</v>
      </c>
      <c r="E13" s="33">
        <v>1</v>
      </c>
      <c r="F13" s="30" t="s">
        <v>214</v>
      </c>
      <c r="G13" s="32">
        <v>3</v>
      </c>
      <c r="H13" s="31"/>
      <c r="I13" s="32"/>
      <c r="J13" s="31"/>
      <c r="K13" s="31"/>
      <c r="L13" s="32"/>
      <c r="M13" s="32"/>
      <c r="N13" s="32"/>
      <c r="O13" s="32"/>
      <c r="P13" s="31"/>
      <c r="Q13" s="31"/>
      <c r="R13" s="31"/>
      <c r="S13" s="31"/>
      <c r="T13" s="31"/>
      <c r="U13" s="32"/>
      <c r="V13" s="32"/>
      <c r="W13" s="30" t="s">
        <v>215</v>
      </c>
      <c r="X13" s="32">
        <v>29.5</v>
      </c>
      <c r="Y13" s="32" t="s">
        <v>72</v>
      </c>
      <c r="Z13" s="53" t="s">
        <v>72</v>
      </c>
      <c r="AA13" s="32"/>
      <c r="AB13" s="32"/>
      <c r="AC13" s="32"/>
      <c r="AD13" s="32"/>
      <c r="AE13" s="32"/>
      <c r="AF13" s="32"/>
      <c r="AG13" s="32"/>
      <c r="AH13" s="39" t="s">
        <v>87</v>
      </c>
      <c r="AI13" s="37">
        <v>7.5</v>
      </c>
      <c r="AJ13" s="33">
        <v>7.5</v>
      </c>
      <c r="AK13" s="30" t="s">
        <v>215</v>
      </c>
      <c r="AL13" s="32">
        <v>29.5</v>
      </c>
      <c r="AM13" s="32">
        <v>29.5</v>
      </c>
      <c r="AN13" s="40">
        <v>0</v>
      </c>
      <c r="AO13" s="40">
        <v>0</v>
      </c>
      <c r="AP13" s="40">
        <v>10</v>
      </c>
      <c r="AQ13" s="40">
        <v>10</v>
      </c>
      <c r="AR13" s="40">
        <f>AN13*0.35+AO13*0.2+AP13*0.25+AQ13*0.2</f>
        <v>4.5</v>
      </c>
      <c r="AS13" s="40">
        <f>AR13</f>
        <v>4.5</v>
      </c>
    </row>
    <row r="14" spans="1:45" ht="69">
      <c r="A14" s="80">
        <v>7</v>
      </c>
      <c r="B14" s="26" t="s">
        <v>216</v>
      </c>
      <c r="C14" s="27" t="s">
        <v>138</v>
      </c>
      <c r="D14" s="27" t="s">
        <v>139</v>
      </c>
      <c r="E14" s="39">
        <v>1</v>
      </c>
      <c r="F14" s="39" t="s">
        <v>217</v>
      </c>
      <c r="G14" s="39">
        <v>4</v>
      </c>
      <c r="H14" s="61" t="s">
        <v>82</v>
      </c>
      <c r="I14" s="61" t="s">
        <v>82</v>
      </c>
      <c r="J14" s="39" t="s">
        <v>218</v>
      </c>
      <c r="K14" s="39" t="s">
        <v>219</v>
      </c>
      <c r="L14" s="61" t="s">
        <v>82</v>
      </c>
      <c r="M14" s="61" t="s">
        <v>82</v>
      </c>
      <c r="N14" s="61" t="s">
        <v>82</v>
      </c>
      <c r="O14" s="61" t="s">
        <v>82</v>
      </c>
      <c r="P14" s="61" t="s">
        <v>82</v>
      </c>
      <c r="Q14" s="61" t="s">
        <v>82</v>
      </c>
      <c r="R14" s="58" t="s">
        <v>83</v>
      </c>
      <c r="S14" s="39" t="s">
        <v>220</v>
      </c>
      <c r="T14" s="58" t="s">
        <v>72</v>
      </c>
      <c r="U14" s="39" t="s">
        <v>82</v>
      </c>
      <c r="V14" s="39" t="s">
        <v>82</v>
      </c>
      <c r="W14" s="39" t="s">
        <v>221</v>
      </c>
      <c r="X14" s="39">
        <v>3.08</v>
      </c>
      <c r="Y14" s="58" t="s">
        <v>82</v>
      </c>
      <c r="Z14" s="53" t="s">
        <v>72</v>
      </c>
      <c r="AA14" s="39">
        <v>0</v>
      </c>
      <c r="AB14" s="39">
        <v>3</v>
      </c>
      <c r="AC14" s="39">
        <v>0</v>
      </c>
      <c r="AD14" s="39">
        <v>3</v>
      </c>
      <c r="AE14" s="39" t="s">
        <v>82</v>
      </c>
      <c r="AF14" s="39" t="s">
        <v>82</v>
      </c>
      <c r="AG14" s="39" t="s">
        <v>82</v>
      </c>
      <c r="AH14" s="36" t="s">
        <v>196</v>
      </c>
      <c r="AI14" s="61">
        <v>6.82</v>
      </c>
      <c r="AJ14" s="61">
        <v>6.82</v>
      </c>
      <c r="AK14" s="39" t="s">
        <v>221</v>
      </c>
      <c r="AL14" s="39">
        <v>3.08</v>
      </c>
      <c r="AM14" s="39">
        <v>3.08</v>
      </c>
      <c r="AN14" s="63">
        <v>2</v>
      </c>
      <c r="AO14" s="63">
        <v>0</v>
      </c>
      <c r="AP14" s="63">
        <v>10</v>
      </c>
      <c r="AQ14" s="63">
        <v>6.16</v>
      </c>
      <c r="AR14" s="40">
        <f>AN14*0.35+AO14*0.2+AP14*0.25+AQ14*0.2</f>
        <v>4.4320000000000004</v>
      </c>
      <c r="AS14" s="74">
        <f>AR14</f>
        <v>4.4320000000000004</v>
      </c>
    </row>
    <row r="15" spans="1:45" ht="90.75">
      <c r="A15" s="71">
        <v>8</v>
      </c>
      <c r="B15" s="26" t="s">
        <v>130</v>
      </c>
      <c r="C15" s="27" t="s">
        <v>75</v>
      </c>
      <c r="D15" s="27" t="s">
        <v>76</v>
      </c>
      <c r="E15" s="39">
        <v>0</v>
      </c>
      <c r="F15" s="36" t="s">
        <v>131</v>
      </c>
      <c r="G15" s="36">
        <v>4</v>
      </c>
      <c r="H15" s="36" t="s">
        <v>132</v>
      </c>
      <c r="I15" s="36">
        <v>5</v>
      </c>
      <c r="J15" s="36" t="s">
        <v>133</v>
      </c>
      <c r="K15" s="36" t="s">
        <v>79</v>
      </c>
      <c r="L15" s="36" t="s">
        <v>82</v>
      </c>
      <c r="M15" s="36" t="s">
        <v>82</v>
      </c>
      <c r="N15" s="36" t="s">
        <v>82</v>
      </c>
      <c r="O15" s="36" t="s">
        <v>82</v>
      </c>
      <c r="P15" s="36" t="s">
        <v>82</v>
      </c>
      <c r="Q15" s="36" t="s">
        <v>82</v>
      </c>
      <c r="R15" s="53" t="s">
        <v>82</v>
      </c>
      <c r="S15" s="36" t="s">
        <v>134</v>
      </c>
      <c r="T15" s="53" t="s">
        <v>72</v>
      </c>
      <c r="U15" s="36" t="s">
        <v>82</v>
      </c>
      <c r="V15" s="36" t="s">
        <v>82</v>
      </c>
      <c r="W15" s="39" t="s">
        <v>135</v>
      </c>
      <c r="X15" s="36">
        <v>5.58</v>
      </c>
      <c r="Y15" s="53" t="s">
        <v>72</v>
      </c>
      <c r="Z15" s="53" t="s">
        <v>72</v>
      </c>
      <c r="AA15" s="36" t="s">
        <v>82</v>
      </c>
      <c r="AB15" s="36">
        <v>5</v>
      </c>
      <c r="AC15" s="36" t="s">
        <v>82</v>
      </c>
      <c r="AD15" s="36">
        <v>5</v>
      </c>
      <c r="AE15" s="36" t="s">
        <v>108</v>
      </c>
      <c r="AF15" s="36" t="s">
        <v>108</v>
      </c>
      <c r="AG15" s="36" t="s">
        <v>108</v>
      </c>
      <c r="AH15" s="36" t="s">
        <v>136</v>
      </c>
      <c r="AI15" s="75">
        <v>1.9</v>
      </c>
      <c r="AJ15" s="62">
        <v>1.9</v>
      </c>
      <c r="AK15" s="39" t="s">
        <v>135</v>
      </c>
      <c r="AL15" s="36">
        <v>5.58</v>
      </c>
      <c r="AM15" s="36">
        <v>5.58</v>
      </c>
      <c r="AN15" s="81">
        <v>1</v>
      </c>
      <c r="AO15" s="81">
        <v>0</v>
      </c>
      <c r="AP15" s="81">
        <v>3.8</v>
      </c>
      <c r="AQ15" s="81">
        <v>10</v>
      </c>
      <c r="AR15" s="40">
        <f>AN15*0.35+AO15*0.2+AP15*0.25+AQ15*0.2</f>
        <v>3.3</v>
      </c>
      <c r="AS15" s="74">
        <f>AR15</f>
        <v>3.3</v>
      </c>
    </row>
    <row r="16" spans="1:45" ht="90.75">
      <c r="A16" s="71">
        <v>9</v>
      </c>
      <c r="B16" s="26" t="s">
        <v>222</v>
      </c>
      <c r="C16" s="27" t="s">
        <v>75</v>
      </c>
      <c r="D16" s="27" t="s">
        <v>76</v>
      </c>
      <c r="E16" s="33">
        <v>1</v>
      </c>
      <c r="F16" s="36" t="s">
        <v>223</v>
      </c>
      <c r="G16" s="73">
        <v>4</v>
      </c>
      <c r="H16" s="36" t="s">
        <v>224</v>
      </c>
      <c r="I16" s="73">
        <v>1</v>
      </c>
      <c r="J16" s="36" t="s">
        <v>225</v>
      </c>
      <c r="K16" s="36" t="s">
        <v>79</v>
      </c>
      <c r="L16" s="36" t="s">
        <v>226</v>
      </c>
      <c r="M16" s="36" t="s">
        <v>227</v>
      </c>
      <c r="N16" s="32"/>
      <c r="O16" s="32"/>
      <c r="P16" s="32"/>
      <c r="Q16" s="32"/>
      <c r="R16" s="32"/>
      <c r="S16" s="36" t="s">
        <v>228</v>
      </c>
      <c r="T16" s="32" t="s">
        <v>72</v>
      </c>
      <c r="U16" s="32"/>
      <c r="V16" s="32"/>
      <c r="W16" s="36" t="s">
        <v>229</v>
      </c>
      <c r="X16" s="32">
        <v>1.48</v>
      </c>
      <c r="Y16" s="32">
        <v>1.48</v>
      </c>
      <c r="Z16" s="32"/>
      <c r="AA16" s="32">
        <v>1</v>
      </c>
      <c r="AB16" s="32">
        <v>2</v>
      </c>
      <c r="AC16" s="32">
        <v>3</v>
      </c>
      <c r="AD16" s="32">
        <v>3</v>
      </c>
      <c r="AE16" s="32"/>
      <c r="AF16" s="32"/>
      <c r="AG16" s="32"/>
      <c r="AH16" s="32"/>
      <c r="AI16" s="32"/>
      <c r="AJ16" s="32"/>
      <c r="AK16" s="36" t="s">
        <v>229</v>
      </c>
      <c r="AL16" s="32">
        <v>1.48</v>
      </c>
      <c r="AM16" s="32">
        <v>1.48</v>
      </c>
      <c r="AN16" s="40">
        <v>3</v>
      </c>
      <c r="AO16" s="40">
        <v>0</v>
      </c>
      <c r="AP16" s="40">
        <v>0</v>
      </c>
      <c r="AQ16" s="40">
        <v>2.96</v>
      </c>
      <c r="AR16" s="40">
        <f>AN16*0.35+AO16*0.2+AP16*0.25+AQ16*0.2</f>
        <v>1.6419999999999999</v>
      </c>
      <c r="AS16" s="40">
        <f>AR16</f>
        <v>1.6419999999999999</v>
      </c>
    </row>
  </sheetData>
  <mergeCells count="28"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  <mergeCell ref="F6:G6"/>
    <mergeCell ref="H6:I6"/>
    <mergeCell ref="J6:K6"/>
    <mergeCell ref="L6:M6"/>
    <mergeCell ref="N6:O6"/>
    <mergeCell ref="AH6:AJ6"/>
    <mergeCell ref="AK6:AM6"/>
    <mergeCell ref="P6:R6"/>
    <mergeCell ref="S6:T6"/>
    <mergeCell ref="U6:Y6"/>
    <mergeCell ref="AA6:AD6"/>
    <mergeCell ref="AE6:AG6"/>
  </mergeCells>
  <pageMargins left="0.7" right="0.7" top="0.75" bottom="0.75" header="0.511811023622047" footer="0.511811023622047"/>
  <pageSetup paperSize="9" scale="6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7"/>
  <sheetViews>
    <sheetView topLeftCell="A4" zoomScaleNormal="100" workbookViewId="0">
      <selection activeCell="D11" sqref="D11"/>
    </sheetView>
  </sheetViews>
  <sheetFormatPr defaultColWidth="8.7109375" defaultRowHeight="15"/>
  <cols>
    <col min="1" max="1" width="4.85546875" customWidth="1"/>
    <col min="2" max="2" width="14.42578125" customWidth="1"/>
    <col min="3" max="3" width="20.140625" customWidth="1"/>
    <col min="4" max="4" width="33.140625" customWidth="1"/>
    <col min="5" max="5" width="5.7109375" customWidth="1"/>
    <col min="6" max="6" width="12.7109375" customWidth="1"/>
    <col min="7" max="7" width="4.140625" customWidth="1"/>
    <col min="8" max="8" width="12.28515625" customWidth="1"/>
    <col min="9" max="9" width="4.28515625" customWidth="1"/>
    <col min="10" max="10" width="11.7109375" customWidth="1"/>
    <col min="11" max="11" width="12.140625" customWidth="1"/>
    <col min="12" max="12" width="11.7109375" customWidth="1"/>
    <col min="13" max="13" width="11" customWidth="1"/>
    <col min="14" max="14" width="11.7109375" customWidth="1"/>
    <col min="15" max="15" width="10.7109375" customWidth="1"/>
    <col min="16" max="16" width="12.140625" customWidth="1"/>
    <col min="17" max="17" width="12.28515625" customWidth="1"/>
    <col min="18" max="18" width="9.28515625" customWidth="1"/>
    <col min="19" max="19" width="12.28515625" customWidth="1"/>
    <col min="20" max="20" width="10" customWidth="1"/>
    <col min="21" max="21" width="11.140625" customWidth="1"/>
    <col min="23" max="23" width="10.42578125" customWidth="1"/>
    <col min="27" max="27" width="12.85546875" customWidth="1"/>
    <col min="28" max="30" width="12.7109375" customWidth="1"/>
    <col min="31" max="31" width="14.85546875" customWidth="1"/>
    <col min="32" max="33" width="11.42578125" customWidth="1"/>
    <col min="34" max="34" width="18.7109375" customWidth="1"/>
    <col min="37" max="37" width="14" customWidth="1"/>
    <col min="38" max="39" width="11.85546875" customWidth="1"/>
    <col min="40" max="40" width="7.28515625" customWidth="1"/>
    <col min="41" max="42" width="6.7109375" customWidth="1"/>
    <col min="43" max="43" width="6.5703125" customWidth="1"/>
    <col min="44" max="44" width="6.7109375" customWidth="1"/>
    <col min="45" max="45" width="14.28515625" customWidth="1"/>
  </cols>
  <sheetData>
    <row r="1" spans="1:4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</row>
    <row r="2" spans="1:45" ht="24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1"/>
      <c r="AB2" s="1"/>
      <c r="AC2" s="1"/>
      <c r="AD2" s="1"/>
      <c r="AE2" s="2"/>
      <c r="AF2" s="2"/>
      <c r="AG2" s="2"/>
      <c r="AH2" s="2"/>
      <c r="AI2" s="2"/>
      <c r="AJ2" s="2"/>
      <c r="AK2" s="2"/>
      <c r="AL2" s="2"/>
      <c r="AM2" s="2"/>
    </row>
    <row r="3" spans="1:45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4"/>
      <c r="AB3" s="4"/>
      <c r="AC3" s="4"/>
      <c r="AD3" s="4"/>
      <c r="AE3" s="5"/>
      <c r="AF3" s="5"/>
      <c r="AG3" s="5"/>
      <c r="AH3" s="5"/>
      <c r="AI3" s="5"/>
      <c r="AJ3" s="5"/>
      <c r="AK3" s="5"/>
      <c r="AL3" s="5"/>
      <c r="AM3" s="5"/>
    </row>
    <row r="4" spans="1:45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5" t="s">
        <v>2</v>
      </c>
      <c r="Q4" s="95"/>
      <c r="R4" s="95"/>
      <c r="S4" s="95"/>
      <c r="T4" s="95"/>
      <c r="U4" s="95"/>
      <c r="V4" s="95"/>
      <c r="W4" s="95"/>
      <c r="X4" s="95"/>
      <c r="Y4" s="95"/>
      <c r="Z4" s="95"/>
      <c r="AA4" s="96" t="s">
        <v>3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7" t="s">
        <v>4</v>
      </c>
      <c r="AO4" s="97"/>
      <c r="AP4" s="97"/>
      <c r="AQ4" s="97"/>
      <c r="AR4" s="97"/>
      <c r="AS4" s="98" t="s">
        <v>5</v>
      </c>
    </row>
    <row r="5" spans="1:45" ht="45" customHeight="1">
      <c r="A5" s="6"/>
      <c r="B5" s="6"/>
      <c r="C5" s="6"/>
      <c r="D5" s="6"/>
      <c r="E5" s="7"/>
      <c r="F5" s="99" t="s">
        <v>6</v>
      </c>
      <c r="G5" s="99"/>
      <c r="H5" s="99" t="s">
        <v>7</v>
      </c>
      <c r="I5" s="99"/>
      <c r="J5" s="99" t="s">
        <v>8</v>
      </c>
      <c r="K5" s="99"/>
      <c r="L5" s="99" t="s">
        <v>9</v>
      </c>
      <c r="M5" s="99"/>
      <c r="N5" s="99" t="s">
        <v>10</v>
      </c>
      <c r="O5" s="99"/>
      <c r="P5" s="99" t="s">
        <v>11</v>
      </c>
      <c r="Q5" s="99"/>
      <c r="R5" s="99"/>
      <c r="S5" s="99" t="s">
        <v>12</v>
      </c>
      <c r="T5" s="99"/>
      <c r="U5" s="99" t="s">
        <v>13</v>
      </c>
      <c r="V5" s="99"/>
      <c r="W5" s="99"/>
      <c r="X5" s="99"/>
      <c r="Y5" s="99"/>
      <c r="Z5" s="8"/>
      <c r="AA5" s="99" t="s">
        <v>14</v>
      </c>
      <c r="AB5" s="99"/>
      <c r="AC5" s="99"/>
      <c r="AD5" s="99"/>
      <c r="AE5" s="99" t="s">
        <v>15</v>
      </c>
      <c r="AF5" s="99"/>
      <c r="AG5" s="99"/>
      <c r="AH5" s="99" t="s">
        <v>16</v>
      </c>
      <c r="AI5" s="99"/>
      <c r="AJ5" s="99"/>
      <c r="AK5" s="100" t="s">
        <v>17</v>
      </c>
      <c r="AL5" s="100"/>
      <c r="AM5" s="100"/>
      <c r="AN5" s="97"/>
      <c r="AO5" s="97"/>
      <c r="AP5" s="97"/>
      <c r="AQ5" s="97"/>
      <c r="AR5" s="97"/>
      <c r="AS5" s="98"/>
    </row>
    <row r="6" spans="1:45" ht="15" customHeight="1">
      <c r="A6" s="6"/>
      <c r="B6" s="6"/>
      <c r="C6" s="6"/>
      <c r="D6" s="6"/>
      <c r="E6" s="7"/>
      <c r="F6" s="93" t="s">
        <v>18</v>
      </c>
      <c r="G6" s="93"/>
      <c r="H6" s="94" t="s">
        <v>19</v>
      </c>
      <c r="I6" s="94"/>
      <c r="J6" s="91" t="s">
        <v>18</v>
      </c>
      <c r="K6" s="91"/>
      <c r="L6" s="91" t="s">
        <v>19</v>
      </c>
      <c r="M6" s="91"/>
      <c r="N6" s="91" t="s">
        <v>20</v>
      </c>
      <c r="O6" s="91"/>
      <c r="P6" s="91" t="s">
        <v>21</v>
      </c>
      <c r="Q6" s="91"/>
      <c r="R6" s="91"/>
      <c r="S6" s="91" t="s">
        <v>22</v>
      </c>
      <c r="T6" s="91"/>
      <c r="U6" s="91" t="s">
        <v>23</v>
      </c>
      <c r="V6" s="91"/>
      <c r="W6" s="91"/>
      <c r="X6" s="91"/>
      <c r="Y6" s="91"/>
      <c r="Z6" s="9"/>
      <c r="AA6" s="91" t="s">
        <v>24</v>
      </c>
      <c r="AB6" s="91"/>
      <c r="AC6" s="91"/>
      <c r="AD6" s="91"/>
      <c r="AE6" s="91" t="s">
        <v>25</v>
      </c>
      <c r="AF6" s="91"/>
      <c r="AG6" s="91"/>
      <c r="AH6" s="91" t="s">
        <v>26</v>
      </c>
      <c r="AI6" s="91"/>
      <c r="AJ6" s="91"/>
      <c r="AK6" s="92" t="s">
        <v>27</v>
      </c>
      <c r="AL6" s="92"/>
      <c r="AM6" s="92"/>
      <c r="AN6" s="97"/>
      <c r="AO6" s="97"/>
      <c r="AP6" s="97"/>
      <c r="AQ6" s="97"/>
      <c r="AR6" s="97"/>
      <c r="AS6" s="98"/>
    </row>
    <row r="7" spans="1:45" ht="178.5" customHeight="1">
      <c r="A7" s="10" t="s">
        <v>28</v>
      </c>
      <c r="B7" s="11" t="s">
        <v>29</v>
      </c>
      <c r="C7" s="12" t="s">
        <v>30</v>
      </c>
      <c r="D7" s="13" t="s">
        <v>31</v>
      </c>
      <c r="E7" s="14" t="s">
        <v>32</v>
      </c>
      <c r="F7" s="15" t="s">
        <v>33</v>
      </c>
      <c r="G7" s="16" t="s">
        <v>34</v>
      </c>
      <c r="H7" s="15" t="s">
        <v>35</v>
      </c>
      <c r="I7" s="16" t="s">
        <v>34</v>
      </c>
      <c r="J7" s="15" t="s">
        <v>35</v>
      </c>
      <c r="K7" s="15" t="s">
        <v>36</v>
      </c>
      <c r="L7" s="15" t="s">
        <v>35</v>
      </c>
      <c r="M7" s="15" t="s">
        <v>37</v>
      </c>
      <c r="N7" s="15" t="s">
        <v>35</v>
      </c>
      <c r="O7" s="15" t="s">
        <v>38</v>
      </c>
      <c r="P7" s="15" t="s">
        <v>39</v>
      </c>
      <c r="Q7" s="15" t="s">
        <v>40</v>
      </c>
      <c r="R7" s="17" t="s">
        <v>41</v>
      </c>
      <c r="S7" s="15" t="s">
        <v>42</v>
      </c>
      <c r="T7" s="17" t="s">
        <v>43</v>
      </c>
      <c r="U7" s="15" t="s">
        <v>44</v>
      </c>
      <c r="V7" s="16" t="s">
        <v>45</v>
      </c>
      <c r="W7" s="15" t="s">
        <v>46</v>
      </c>
      <c r="X7" s="16" t="s">
        <v>45</v>
      </c>
      <c r="Y7" s="17" t="s">
        <v>47</v>
      </c>
      <c r="Z7" s="18" t="s">
        <v>48</v>
      </c>
      <c r="AA7" s="19" t="s">
        <v>49</v>
      </c>
      <c r="AB7" s="20" t="s">
        <v>50</v>
      </c>
      <c r="AC7" s="20" t="s">
        <v>51</v>
      </c>
      <c r="AD7" s="20" t="s">
        <v>52</v>
      </c>
      <c r="AE7" s="15" t="s">
        <v>44</v>
      </c>
      <c r="AF7" s="16" t="s">
        <v>45</v>
      </c>
      <c r="AG7" s="16" t="s">
        <v>53</v>
      </c>
      <c r="AH7" s="16" t="s">
        <v>54</v>
      </c>
      <c r="AI7" s="21" t="s">
        <v>45</v>
      </c>
      <c r="AJ7" s="21" t="s">
        <v>55</v>
      </c>
      <c r="AK7" s="15" t="s">
        <v>46</v>
      </c>
      <c r="AL7" s="16" t="s">
        <v>45</v>
      </c>
      <c r="AM7" s="21" t="s">
        <v>55</v>
      </c>
      <c r="AN7" s="22" t="s">
        <v>56</v>
      </c>
      <c r="AO7" s="23" t="s">
        <v>57</v>
      </c>
      <c r="AP7" s="22" t="s">
        <v>58</v>
      </c>
      <c r="AQ7" s="23" t="s">
        <v>59</v>
      </c>
      <c r="AR7" s="22" t="s">
        <v>60</v>
      </c>
      <c r="AS7" s="24" t="s">
        <v>61</v>
      </c>
    </row>
    <row r="8" spans="1:45" ht="60.75">
      <c r="A8" s="25">
        <v>1</v>
      </c>
      <c r="B8" s="26" t="s">
        <v>187</v>
      </c>
      <c r="C8" s="27" t="s">
        <v>138</v>
      </c>
      <c r="D8" s="27" t="s">
        <v>139</v>
      </c>
      <c r="E8" s="39">
        <v>1</v>
      </c>
      <c r="F8" s="36" t="s">
        <v>188</v>
      </c>
      <c r="G8" s="36">
        <v>5</v>
      </c>
      <c r="H8" s="36" t="s">
        <v>189</v>
      </c>
      <c r="I8" s="36">
        <v>4</v>
      </c>
      <c r="J8" s="36" t="s">
        <v>188</v>
      </c>
      <c r="K8" s="36" t="s">
        <v>79</v>
      </c>
      <c r="L8" s="36" t="s">
        <v>190</v>
      </c>
      <c r="M8" s="36" t="s">
        <v>191</v>
      </c>
      <c r="N8" s="73" t="s">
        <v>82</v>
      </c>
      <c r="O8" s="73" t="s">
        <v>82</v>
      </c>
      <c r="P8" s="36" t="s">
        <v>192</v>
      </c>
      <c r="Q8" s="36" t="s">
        <v>193</v>
      </c>
      <c r="R8" s="53" t="s">
        <v>72</v>
      </c>
      <c r="S8" s="73" t="s">
        <v>82</v>
      </c>
      <c r="T8" s="53" t="s">
        <v>83</v>
      </c>
      <c r="U8" s="36" t="s">
        <v>194</v>
      </c>
      <c r="V8" s="36">
        <v>8.5</v>
      </c>
      <c r="W8" s="36" t="s">
        <v>195</v>
      </c>
      <c r="X8" s="36">
        <v>0.42</v>
      </c>
      <c r="Y8" s="53" t="s">
        <v>72</v>
      </c>
      <c r="Z8" s="53" t="s">
        <v>72</v>
      </c>
      <c r="AA8" s="36">
        <v>12</v>
      </c>
      <c r="AB8" s="36">
        <v>33</v>
      </c>
      <c r="AC8" s="36">
        <v>12</v>
      </c>
      <c r="AD8" s="36">
        <v>33</v>
      </c>
      <c r="AE8" s="36" t="s">
        <v>194</v>
      </c>
      <c r="AF8" s="36">
        <v>8.5</v>
      </c>
      <c r="AG8" s="36">
        <v>8.5</v>
      </c>
      <c r="AH8" s="36" t="s">
        <v>196</v>
      </c>
      <c r="AI8" s="73">
        <v>8.76</v>
      </c>
      <c r="AJ8" s="73">
        <v>8.76</v>
      </c>
      <c r="AK8" s="36" t="s">
        <v>195</v>
      </c>
      <c r="AL8" s="36">
        <v>0.42</v>
      </c>
      <c r="AM8" s="36">
        <v>0.42</v>
      </c>
      <c r="AN8" s="40">
        <v>9</v>
      </c>
      <c r="AO8" s="40">
        <v>10</v>
      </c>
      <c r="AP8" s="40">
        <v>10</v>
      </c>
      <c r="AQ8" s="40">
        <v>0.83</v>
      </c>
      <c r="AR8" s="82">
        <f>AN8*0.35+AO8*0.2+AP8*0.25+AQ8*0.2</f>
        <v>7.8160000000000007</v>
      </c>
      <c r="AS8" s="74">
        <f>AR8*1.05</f>
        <v>8.2068000000000012</v>
      </c>
    </row>
    <row r="9" spans="1:45" ht="60.75">
      <c r="A9" s="25">
        <v>2</v>
      </c>
      <c r="B9" s="26" t="s">
        <v>230</v>
      </c>
      <c r="C9" s="27" t="s">
        <v>138</v>
      </c>
      <c r="D9" s="27" t="s">
        <v>139</v>
      </c>
      <c r="E9" s="39">
        <v>1</v>
      </c>
      <c r="F9" s="76" t="s">
        <v>231</v>
      </c>
      <c r="G9" s="36">
        <v>4</v>
      </c>
      <c r="H9" s="76" t="s">
        <v>82</v>
      </c>
      <c r="I9" s="76" t="s">
        <v>82</v>
      </c>
      <c r="J9" s="76" t="s">
        <v>232</v>
      </c>
      <c r="K9" s="76" t="s">
        <v>79</v>
      </c>
      <c r="L9" s="76" t="s">
        <v>82</v>
      </c>
      <c r="M9" s="76" t="s">
        <v>82</v>
      </c>
      <c r="N9" s="76" t="s">
        <v>82</v>
      </c>
      <c r="O9" s="76" t="s">
        <v>82</v>
      </c>
      <c r="P9" s="76" t="s">
        <v>82</v>
      </c>
      <c r="Q9" s="76" t="s">
        <v>82</v>
      </c>
      <c r="R9" s="53" t="s">
        <v>83</v>
      </c>
      <c r="S9" s="76" t="s">
        <v>143</v>
      </c>
      <c r="T9" s="53" t="s">
        <v>72</v>
      </c>
      <c r="U9" s="36" t="s">
        <v>233</v>
      </c>
      <c r="V9" s="36">
        <v>1</v>
      </c>
      <c r="W9" s="36" t="s">
        <v>234</v>
      </c>
      <c r="X9" s="36">
        <v>3.5</v>
      </c>
      <c r="Y9" s="53" t="s">
        <v>82</v>
      </c>
      <c r="Z9" s="53" t="s">
        <v>72</v>
      </c>
      <c r="AA9" s="36">
        <v>0</v>
      </c>
      <c r="AB9" s="36">
        <v>5</v>
      </c>
      <c r="AC9" s="36">
        <v>0</v>
      </c>
      <c r="AD9" s="36">
        <v>5</v>
      </c>
      <c r="AE9" s="36" t="s">
        <v>233</v>
      </c>
      <c r="AF9" s="36">
        <v>1</v>
      </c>
      <c r="AG9" s="36">
        <v>1</v>
      </c>
      <c r="AH9" s="76" t="s">
        <v>87</v>
      </c>
      <c r="AI9" s="76">
        <v>10.9</v>
      </c>
      <c r="AJ9" s="76">
        <v>10.9</v>
      </c>
      <c r="AK9" s="36" t="s">
        <v>234</v>
      </c>
      <c r="AL9" s="36">
        <v>3.5</v>
      </c>
      <c r="AM9" s="36">
        <v>3.5</v>
      </c>
      <c r="AN9" s="40">
        <v>1</v>
      </c>
      <c r="AO9" s="40">
        <v>2</v>
      </c>
      <c r="AP9" s="40">
        <v>10</v>
      </c>
      <c r="AQ9" s="40">
        <v>6.99</v>
      </c>
      <c r="AR9" s="82">
        <f>AN9*0.35+AO9*0.2+AP9*0.25+AQ9*0.2</f>
        <v>4.6479999999999997</v>
      </c>
      <c r="AS9" s="74">
        <v>5.35</v>
      </c>
    </row>
    <row r="10" spans="1:45" ht="91.5">
      <c r="A10" s="25">
        <v>3</v>
      </c>
      <c r="B10" s="26" t="s">
        <v>206</v>
      </c>
      <c r="C10" s="27" t="s">
        <v>138</v>
      </c>
      <c r="D10" s="27" t="s">
        <v>139</v>
      </c>
      <c r="E10" s="39">
        <v>1</v>
      </c>
      <c r="F10" s="76" t="s">
        <v>207</v>
      </c>
      <c r="G10" s="36">
        <v>4</v>
      </c>
      <c r="H10" s="36" t="s">
        <v>82</v>
      </c>
      <c r="I10" s="36" t="s">
        <v>82</v>
      </c>
      <c r="J10" s="36" t="s">
        <v>208</v>
      </c>
      <c r="K10" s="36" t="s">
        <v>209</v>
      </c>
      <c r="L10" s="36" t="s">
        <v>82</v>
      </c>
      <c r="M10" s="36" t="s">
        <v>82</v>
      </c>
      <c r="N10" s="36" t="s">
        <v>82</v>
      </c>
      <c r="O10" s="36" t="s">
        <v>82</v>
      </c>
      <c r="P10" s="36" t="s">
        <v>210</v>
      </c>
      <c r="Q10" s="36" t="s">
        <v>211</v>
      </c>
      <c r="R10" s="53" t="s">
        <v>72</v>
      </c>
      <c r="S10" s="36" t="s">
        <v>108</v>
      </c>
      <c r="T10" s="53" t="s">
        <v>108</v>
      </c>
      <c r="U10" s="36" t="s">
        <v>108</v>
      </c>
      <c r="V10" s="36" t="s">
        <v>108</v>
      </c>
      <c r="W10" s="36" t="s">
        <v>212</v>
      </c>
      <c r="X10" s="36">
        <v>3.83</v>
      </c>
      <c r="Y10" s="53" t="s">
        <v>72</v>
      </c>
      <c r="Z10" s="53" t="s">
        <v>72</v>
      </c>
      <c r="AA10" s="36">
        <v>4</v>
      </c>
      <c r="AB10" s="36">
        <v>5</v>
      </c>
      <c r="AC10" s="36">
        <v>4</v>
      </c>
      <c r="AD10" s="36">
        <v>5</v>
      </c>
      <c r="AE10" s="36" t="s">
        <v>108</v>
      </c>
      <c r="AF10" s="36" t="s">
        <v>108</v>
      </c>
      <c r="AG10" s="36" t="s">
        <v>108</v>
      </c>
      <c r="AH10" s="36" t="s">
        <v>87</v>
      </c>
      <c r="AI10" s="36">
        <v>3.38</v>
      </c>
      <c r="AJ10" s="36">
        <v>3.38</v>
      </c>
      <c r="AK10" s="36" t="s">
        <v>212</v>
      </c>
      <c r="AL10" s="36">
        <v>3.83</v>
      </c>
      <c r="AM10" s="36">
        <v>3.83</v>
      </c>
      <c r="AN10" s="40">
        <v>4</v>
      </c>
      <c r="AO10" s="40">
        <v>0</v>
      </c>
      <c r="AP10" s="40">
        <v>6.76</v>
      </c>
      <c r="AQ10" s="40">
        <v>7.66</v>
      </c>
      <c r="AR10" s="82">
        <f>AN10*0.35+AO10*0.2+AP10*0.25+AQ10*0.2</f>
        <v>4.6219999999999999</v>
      </c>
      <c r="AS10" s="74">
        <f>AR10*1.05</f>
        <v>4.8531000000000004</v>
      </c>
    </row>
    <row r="11" spans="1:45" ht="80.25">
      <c r="A11" s="25">
        <v>4</v>
      </c>
      <c r="B11" s="26" t="s">
        <v>216</v>
      </c>
      <c r="C11" s="27" t="s">
        <v>138</v>
      </c>
      <c r="D11" s="27" t="s">
        <v>139</v>
      </c>
      <c r="E11" s="39">
        <v>1</v>
      </c>
      <c r="F11" s="36" t="s">
        <v>217</v>
      </c>
      <c r="G11" s="36">
        <v>4</v>
      </c>
      <c r="H11" s="73" t="s">
        <v>82</v>
      </c>
      <c r="I11" s="73" t="s">
        <v>82</v>
      </c>
      <c r="J11" s="36" t="s">
        <v>218</v>
      </c>
      <c r="K11" s="36" t="s">
        <v>219</v>
      </c>
      <c r="L11" s="73" t="s">
        <v>82</v>
      </c>
      <c r="M11" s="73" t="s">
        <v>82</v>
      </c>
      <c r="N11" s="73" t="s">
        <v>82</v>
      </c>
      <c r="O11" s="73" t="s">
        <v>82</v>
      </c>
      <c r="P11" s="73" t="s">
        <v>82</v>
      </c>
      <c r="Q11" s="73" t="s">
        <v>82</v>
      </c>
      <c r="R11" s="79" t="s">
        <v>83</v>
      </c>
      <c r="S11" s="76" t="s">
        <v>220</v>
      </c>
      <c r="T11" s="79" t="s">
        <v>72</v>
      </c>
      <c r="U11" s="36" t="s">
        <v>82</v>
      </c>
      <c r="V11" s="36" t="s">
        <v>82</v>
      </c>
      <c r="W11" s="36" t="s">
        <v>235</v>
      </c>
      <c r="X11" s="36">
        <v>3.54</v>
      </c>
      <c r="Y11" s="53" t="s">
        <v>82</v>
      </c>
      <c r="Z11" s="53" t="s">
        <v>72</v>
      </c>
      <c r="AA11" s="36">
        <v>0</v>
      </c>
      <c r="AB11" s="36">
        <v>3</v>
      </c>
      <c r="AC11" s="36">
        <v>0</v>
      </c>
      <c r="AD11" s="36">
        <v>3</v>
      </c>
      <c r="AE11" s="36" t="s">
        <v>82</v>
      </c>
      <c r="AF11" s="36" t="s">
        <v>82</v>
      </c>
      <c r="AG11" s="36" t="s">
        <v>82</v>
      </c>
      <c r="AH11" s="39" t="s">
        <v>196</v>
      </c>
      <c r="AI11" s="83">
        <v>6.82</v>
      </c>
      <c r="AJ11" s="84">
        <v>6.82</v>
      </c>
      <c r="AK11" s="39" t="s">
        <v>221</v>
      </c>
      <c r="AL11" s="36">
        <v>3.08</v>
      </c>
      <c r="AM11" s="36">
        <v>3.08</v>
      </c>
      <c r="AN11" s="40">
        <v>2</v>
      </c>
      <c r="AO11" s="40">
        <v>0</v>
      </c>
      <c r="AP11" s="40">
        <v>10</v>
      </c>
      <c r="AQ11" s="40">
        <v>6.16</v>
      </c>
      <c r="AR11" s="82">
        <f>AN11*0.35+AO11*0.2+AP11*0.25+AQ11*0.2</f>
        <v>4.4320000000000004</v>
      </c>
      <c r="AS11" s="74">
        <f>AR11</f>
        <v>4.4320000000000004</v>
      </c>
    </row>
    <row r="12" spans="1:45" ht="69">
      <c r="A12" s="25">
        <v>5</v>
      </c>
      <c r="B12" s="26" t="s">
        <v>236</v>
      </c>
      <c r="C12" s="27" t="s">
        <v>138</v>
      </c>
      <c r="D12" s="27" t="s">
        <v>139</v>
      </c>
      <c r="E12" s="39">
        <v>1</v>
      </c>
      <c r="F12" s="36" t="s">
        <v>237</v>
      </c>
      <c r="G12" s="36">
        <v>4</v>
      </c>
      <c r="H12" s="36" t="s">
        <v>82</v>
      </c>
      <c r="I12" s="36" t="s">
        <v>82</v>
      </c>
      <c r="J12" s="36" t="s">
        <v>238</v>
      </c>
      <c r="K12" s="36" t="s">
        <v>239</v>
      </c>
      <c r="L12" s="36" t="s">
        <v>82</v>
      </c>
      <c r="M12" s="36" t="s">
        <v>82</v>
      </c>
      <c r="N12" s="36" t="s">
        <v>82</v>
      </c>
      <c r="O12" s="36" t="s">
        <v>82</v>
      </c>
      <c r="P12" s="36" t="s">
        <v>108</v>
      </c>
      <c r="Q12" s="36" t="s">
        <v>108</v>
      </c>
      <c r="R12" s="53" t="s">
        <v>108</v>
      </c>
      <c r="S12" s="76" t="s">
        <v>240</v>
      </c>
      <c r="T12" s="79" t="s">
        <v>72</v>
      </c>
      <c r="U12" s="36" t="s">
        <v>108</v>
      </c>
      <c r="V12" s="36" t="s">
        <v>108</v>
      </c>
      <c r="W12" s="36" t="s">
        <v>241</v>
      </c>
      <c r="X12" s="36">
        <v>3.17</v>
      </c>
      <c r="Y12" s="53" t="s">
        <v>175</v>
      </c>
      <c r="Z12" s="53" t="s">
        <v>72</v>
      </c>
      <c r="AA12" s="36">
        <v>0</v>
      </c>
      <c r="AB12" s="36">
        <v>1</v>
      </c>
      <c r="AC12" s="36">
        <v>0</v>
      </c>
      <c r="AD12" s="36">
        <v>1</v>
      </c>
      <c r="AE12" s="36" t="s">
        <v>108</v>
      </c>
      <c r="AF12" s="36" t="s">
        <v>108</v>
      </c>
      <c r="AG12" s="36" t="s">
        <v>108</v>
      </c>
      <c r="AH12" s="61" t="s">
        <v>87</v>
      </c>
      <c r="AI12" s="75">
        <v>8.4499999999999993</v>
      </c>
      <c r="AJ12" s="62">
        <v>8.4499999999999993</v>
      </c>
      <c r="AK12" s="39" t="s">
        <v>241</v>
      </c>
      <c r="AL12" s="36">
        <v>3.17</v>
      </c>
      <c r="AM12" s="36">
        <v>3.17</v>
      </c>
      <c r="AN12" s="40">
        <v>1</v>
      </c>
      <c r="AO12" s="40">
        <v>0</v>
      </c>
      <c r="AP12" s="40">
        <v>10</v>
      </c>
      <c r="AQ12" s="40">
        <v>6.34</v>
      </c>
      <c r="AR12" s="82">
        <f>AN12*0.35+AO12*0.2+AP12*0.25+AQ12*0.2</f>
        <v>4.1180000000000003</v>
      </c>
      <c r="AS12" s="74">
        <f>AR12</f>
        <v>4.1180000000000003</v>
      </c>
    </row>
    <row r="13" spans="1:45" ht="60.75">
      <c r="A13" s="25">
        <v>6</v>
      </c>
      <c r="B13" s="26" t="s">
        <v>137</v>
      </c>
      <c r="C13" s="27" t="s">
        <v>138</v>
      </c>
      <c r="D13" s="27" t="s">
        <v>139</v>
      </c>
      <c r="E13" s="39">
        <v>1</v>
      </c>
      <c r="F13" s="36" t="s">
        <v>140</v>
      </c>
      <c r="G13" s="36">
        <v>4</v>
      </c>
      <c r="H13" s="73" t="s">
        <v>82</v>
      </c>
      <c r="I13" s="73" t="s">
        <v>82</v>
      </c>
      <c r="J13" s="36" t="s">
        <v>141</v>
      </c>
      <c r="K13" s="36" t="s">
        <v>142</v>
      </c>
      <c r="L13" s="73" t="s">
        <v>82</v>
      </c>
      <c r="M13" s="73" t="s">
        <v>82</v>
      </c>
      <c r="N13" s="73" t="s">
        <v>82</v>
      </c>
      <c r="O13" s="73" t="s">
        <v>82</v>
      </c>
      <c r="P13" s="73" t="s">
        <v>82</v>
      </c>
      <c r="Q13" s="73" t="s">
        <v>82</v>
      </c>
      <c r="R13" s="53" t="s">
        <v>83</v>
      </c>
      <c r="S13" s="36" t="s">
        <v>143</v>
      </c>
      <c r="T13" s="53" t="s">
        <v>72</v>
      </c>
      <c r="U13" s="36" t="s">
        <v>82</v>
      </c>
      <c r="V13" s="36" t="s">
        <v>82</v>
      </c>
      <c r="W13" s="36" t="s">
        <v>144</v>
      </c>
      <c r="X13" s="36">
        <v>0.67</v>
      </c>
      <c r="Y13" s="53" t="s">
        <v>82</v>
      </c>
      <c r="Z13" s="53" t="s">
        <v>72</v>
      </c>
      <c r="AA13" s="36">
        <v>1</v>
      </c>
      <c r="AB13" s="36">
        <v>6</v>
      </c>
      <c r="AC13" s="36">
        <v>1</v>
      </c>
      <c r="AD13" s="36">
        <v>6</v>
      </c>
      <c r="AE13" s="36" t="s">
        <v>82</v>
      </c>
      <c r="AF13" s="36" t="s">
        <v>82</v>
      </c>
      <c r="AG13" s="36" t="s">
        <v>82</v>
      </c>
      <c r="AH13" s="36" t="s">
        <v>87</v>
      </c>
      <c r="AI13" s="73">
        <v>3.51</v>
      </c>
      <c r="AJ13" s="73">
        <v>3.51</v>
      </c>
      <c r="AK13" s="36" t="s">
        <v>144</v>
      </c>
      <c r="AL13" s="36">
        <v>0.67</v>
      </c>
      <c r="AM13" s="36">
        <v>0.67</v>
      </c>
      <c r="AN13" s="40">
        <v>3</v>
      </c>
      <c r="AO13" s="40">
        <v>0</v>
      </c>
      <c r="AP13" s="40">
        <v>7.01</v>
      </c>
      <c r="AQ13" s="40">
        <v>1.33</v>
      </c>
      <c r="AR13" s="82">
        <f>AN13*0.35+AO13*0.2+AP13*0.25+AQ13*0.2</f>
        <v>3.0684999999999998</v>
      </c>
      <c r="AS13" s="74">
        <f>AR13</f>
        <v>3.0684999999999998</v>
      </c>
    </row>
    <row r="14" spans="1:45" ht="60.75">
      <c r="A14" s="25">
        <v>7</v>
      </c>
      <c r="B14" s="26" t="s">
        <v>145</v>
      </c>
      <c r="C14" s="27" t="s">
        <v>138</v>
      </c>
      <c r="D14" s="27" t="s">
        <v>139</v>
      </c>
      <c r="E14" s="39">
        <v>1</v>
      </c>
      <c r="F14" s="36" t="s">
        <v>146</v>
      </c>
      <c r="G14" s="36">
        <v>4</v>
      </c>
      <c r="H14" s="73" t="s">
        <v>82</v>
      </c>
      <c r="I14" s="73" t="s">
        <v>82</v>
      </c>
      <c r="J14" s="36" t="s">
        <v>147</v>
      </c>
      <c r="K14" s="36" t="s">
        <v>148</v>
      </c>
      <c r="L14" s="36" t="s">
        <v>82</v>
      </c>
      <c r="M14" s="36" t="s">
        <v>82</v>
      </c>
      <c r="N14" s="36" t="s">
        <v>82</v>
      </c>
      <c r="O14" s="36" t="s">
        <v>82</v>
      </c>
      <c r="P14" s="73" t="s">
        <v>108</v>
      </c>
      <c r="Q14" s="73" t="s">
        <v>108</v>
      </c>
      <c r="R14" s="85" t="s">
        <v>108</v>
      </c>
      <c r="S14" s="36" t="s">
        <v>149</v>
      </c>
      <c r="T14" s="53" t="s">
        <v>72</v>
      </c>
      <c r="U14" s="36" t="s">
        <v>108</v>
      </c>
      <c r="V14" s="36" t="s">
        <v>108</v>
      </c>
      <c r="W14" s="39" t="s">
        <v>150</v>
      </c>
      <c r="X14" s="36">
        <v>1.5</v>
      </c>
      <c r="Y14" s="53" t="s">
        <v>151</v>
      </c>
      <c r="Z14" s="53" t="s">
        <v>72</v>
      </c>
      <c r="AA14" s="36">
        <v>0</v>
      </c>
      <c r="AB14" s="36">
        <v>0</v>
      </c>
      <c r="AC14" s="36">
        <v>0</v>
      </c>
      <c r="AD14" s="36">
        <v>0</v>
      </c>
      <c r="AE14" s="36" t="s">
        <v>108</v>
      </c>
      <c r="AF14" s="36" t="s">
        <v>108</v>
      </c>
      <c r="AG14" s="36" t="s">
        <v>108</v>
      </c>
      <c r="AH14" s="73" t="s">
        <v>87</v>
      </c>
      <c r="AI14" s="75">
        <v>4.5999999999999996</v>
      </c>
      <c r="AJ14" s="62">
        <v>4.5999999999999996</v>
      </c>
      <c r="AK14" s="39" t="s">
        <v>150</v>
      </c>
      <c r="AL14" s="36">
        <v>1.5</v>
      </c>
      <c r="AM14" s="36">
        <v>1.5</v>
      </c>
      <c r="AN14" s="40">
        <v>0</v>
      </c>
      <c r="AO14" s="40">
        <v>0</v>
      </c>
      <c r="AP14" s="40">
        <v>9.1999999999999993</v>
      </c>
      <c r="AQ14" s="40">
        <v>3</v>
      </c>
      <c r="AR14" s="82">
        <f>AN14*0.35+AO14*0.2+AP14*0.25+AQ14*0.2</f>
        <v>2.9</v>
      </c>
      <c r="AS14" s="74">
        <f>AR14</f>
        <v>2.9</v>
      </c>
    </row>
    <row r="15" spans="1:45" ht="69">
      <c r="A15" s="25">
        <v>8</v>
      </c>
      <c r="B15" s="26" t="s">
        <v>242</v>
      </c>
      <c r="C15" s="27" t="s">
        <v>138</v>
      </c>
      <c r="D15" s="27" t="s">
        <v>139</v>
      </c>
      <c r="E15" s="39">
        <v>1</v>
      </c>
      <c r="F15" s="78" t="s">
        <v>243</v>
      </c>
      <c r="G15" s="36">
        <v>4</v>
      </c>
      <c r="H15" s="76" t="s">
        <v>82</v>
      </c>
      <c r="I15" s="36" t="s">
        <v>82</v>
      </c>
      <c r="J15" s="36" t="s">
        <v>244</v>
      </c>
      <c r="K15" s="36" t="s">
        <v>245</v>
      </c>
      <c r="L15" s="78" t="s">
        <v>82</v>
      </c>
      <c r="M15" s="86" t="s">
        <v>82</v>
      </c>
      <c r="N15" s="87" t="s">
        <v>82</v>
      </c>
      <c r="O15" s="78" t="s">
        <v>82</v>
      </c>
      <c r="P15" s="78" t="s">
        <v>82</v>
      </c>
      <c r="Q15" s="78" t="s">
        <v>82</v>
      </c>
      <c r="R15" s="88" t="s">
        <v>83</v>
      </c>
      <c r="S15" s="78" t="s">
        <v>246</v>
      </c>
      <c r="T15" s="88" t="s">
        <v>72</v>
      </c>
      <c r="U15" s="36" t="s">
        <v>82</v>
      </c>
      <c r="V15" s="36" t="s">
        <v>82</v>
      </c>
      <c r="W15" s="36" t="s">
        <v>247</v>
      </c>
      <c r="X15" s="36">
        <v>1.36</v>
      </c>
      <c r="Y15" s="53" t="s">
        <v>82</v>
      </c>
      <c r="Z15" s="53" t="s">
        <v>72</v>
      </c>
      <c r="AA15" s="36">
        <v>0</v>
      </c>
      <c r="AB15" s="36">
        <v>4</v>
      </c>
      <c r="AC15" s="36">
        <v>0</v>
      </c>
      <c r="AD15" s="36">
        <v>4</v>
      </c>
      <c r="AE15" s="36" t="s">
        <v>82</v>
      </c>
      <c r="AF15" s="36" t="s">
        <v>82</v>
      </c>
      <c r="AG15" s="78" t="s">
        <v>82</v>
      </c>
      <c r="AH15" s="39" t="s">
        <v>87</v>
      </c>
      <c r="AI15" s="75">
        <v>3.43</v>
      </c>
      <c r="AJ15" s="62">
        <v>3.43</v>
      </c>
      <c r="AK15" s="39" t="s">
        <v>247</v>
      </c>
      <c r="AL15" s="36">
        <v>1.36</v>
      </c>
      <c r="AM15" s="78">
        <v>1.36</v>
      </c>
      <c r="AN15" s="40">
        <v>1</v>
      </c>
      <c r="AO15" s="40">
        <v>0</v>
      </c>
      <c r="AP15" s="40">
        <v>6.86</v>
      </c>
      <c r="AQ15" s="40">
        <v>2.72</v>
      </c>
      <c r="AR15" s="82">
        <f>AN15*0.35+AO15*0.2+AP15*0.25+AQ15*0.2</f>
        <v>2.609</v>
      </c>
      <c r="AS15" s="74">
        <f>AR15</f>
        <v>2.609</v>
      </c>
    </row>
    <row r="16" spans="1:45" ht="80.25">
      <c r="A16" s="25">
        <v>9</v>
      </c>
      <c r="B16" s="26" t="s">
        <v>165</v>
      </c>
      <c r="C16" s="27" t="s">
        <v>138</v>
      </c>
      <c r="D16" s="27" t="s">
        <v>139</v>
      </c>
      <c r="E16" s="39">
        <v>1</v>
      </c>
      <c r="F16" s="89" t="s">
        <v>166</v>
      </c>
      <c r="G16" s="36">
        <v>4</v>
      </c>
      <c r="H16" s="36" t="s">
        <v>167</v>
      </c>
      <c r="I16" s="36">
        <v>5</v>
      </c>
      <c r="J16" s="36" t="s">
        <v>168</v>
      </c>
      <c r="K16" s="36" t="s">
        <v>169</v>
      </c>
      <c r="L16" s="89" t="s">
        <v>170</v>
      </c>
      <c r="M16" s="36" t="s">
        <v>171</v>
      </c>
      <c r="N16" s="90" t="s">
        <v>82</v>
      </c>
      <c r="O16" s="90" t="s">
        <v>82</v>
      </c>
      <c r="P16" s="89" t="s">
        <v>82</v>
      </c>
      <c r="Q16" s="90" t="s">
        <v>82</v>
      </c>
      <c r="R16" s="85" t="s">
        <v>82</v>
      </c>
      <c r="S16" s="90" t="s">
        <v>156</v>
      </c>
      <c r="T16" s="85" t="s">
        <v>72</v>
      </c>
      <c r="U16" s="36" t="s">
        <v>82</v>
      </c>
      <c r="V16" s="36" t="s">
        <v>82</v>
      </c>
      <c r="W16" s="36" t="s">
        <v>108</v>
      </c>
      <c r="X16" s="36" t="s">
        <v>108</v>
      </c>
      <c r="Y16" s="53" t="s">
        <v>108</v>
      </c>
      <c r="Z16" s="53" t="s">
        <v>106</v>
      </c>
      <c r="AA16" s="36">
        <v>0</v>
      </c>
      <c r="AB16" s="36">
        <v>2</v>
      </c>
      <c r="AC16" s="36">
        <v>0</v>
      </c>
      <c r="AD16" s="36">
        <v>2</v>
      </c>
      <c r="AE16" s="36" t="s">
        <v>108</v>
      </c>
      <c r="AF16" s="36" t="s">
        <v>108</v>
      </c>
      <c r="AG16" s="36" t="s">
        <v>108</v>
      </c>
      <c r="AH16" s="90" t="s">
        <v>172</v>
      </c>
      <c r="AI16" s="36">
        <v>1</v>
      </c>
      <c r="AJ16" s="36">
        <v>1</v>
      </c>
      <c r="AK16" s="36" t="s">
        <v>108</v>
      </c>
      <c r="AL16" s="36" t="s">
        <v>108</v>
      </c>
      <c r="AM16" s="36" t="s">
        <v>108</v>
      </c>
      <c r="AN16" s="40">
        <v>1</v>
      </c>
      <c r="AO16" s="40">
        <v>0</v>
      </c>
      <c r="AP16" s="40">
        <v>2</v>
      </c>
      <c r="AQ16" s="40">
        <v>0</v>
      </c>
      <c r="AR16" s="82">
        <f>AN16*0.35+AO16*0.2+AP16*0.25+AQ16*0.2</f>
        <v>0.85</v>
      </c>
      <c r="AS16" s="74">
        <f>AR16</f>
        <v>0.85</v>
      </c>
    </row>
    <row r="17" spans="1:45" ht="60.75">
      <c r="A17" s="25">
        <v>10</v>
      </c>
      <c r="B17" s="26" t="s">
        <v>173</v>
      </c>
      <c r="C17" s="27" t="s">
        <v>138</v>
      </c>
      <c r="D17" s="27" t="s">
        <v>139</v>
      </c>
      <c r="E17" s="39">
        <v>1</v>
      </c>
      <c r="F17" s="36" t="s">
        <v>174</v>
      </c>
      <c r="G17" s="36">
        <v>4</v>
      </c>
      <c r="H17" s="36" t="s">
        <v>82</v>
      </c>
      <c r="I17" s="36" t="s">
        <v>82</v>
      </c>
      <c r="J17" s="36" t="s">
        <v>82</v>
      </c>
      <c r="K17" s="36" t="s">
        <v>82</v>
      </c>
      <c r="L17" s="36" t="s">
        <v>82</v>
      </c>
      <c r="M17" s="36" t="s">
        <v>82</v>
      </c>
      <c r="N17" s="36" t="s">
        <v>82</v>
      </c>
      <c r="O17" s="36" t="s">
        <v>82</v>
      </c>
      <c r="P17" s="36" t="s">
        <v>82</v>
      </c>
      <c r="Q17" s="36" t="s">
        <v>82</v>
      </c>
      <c r="R17" s="53" t="s">
        <v>82</v>
      </c>
      <c r="S17" s="36" t="s">
        <v>82</v>
      </c>
      <c r="T17" s="53" t="s">
        <v>82</v>
      </c>
      <c r="U17" s="36" t="s">
        <v>82</v>
      </c>
      <c r="V17" s="36" t="s">
        <v>82</v>
      </c>
      <c r="W17" s="36" t="s">
        <v>82</v>
      </c>
      <c r="X17" s="36" t="s">
        <v>82</v>
      </c>
      <c r="Y17" s="53" t="s">
        <v>82</v>
      </c>
      <c r="Z17" s="53" t="s">
        <v>175</v>
      </c>
      <c r="AA17" s="36"/>
      <c r="AB17" s="36"/>
      <c r="AC17" s="36"/>
      <c r="AD17" s="36"/>
      <c r="AE17" s="36" t="s">
        <v>82</v>
      </c>
      <c r="AF17" s="36" t="s">
        <v>82</v>
      </c>
      <c r="AG17" s="36" t="s">
        <v>82</v>
      </c>
      <c r="AH17" s="36"/>
      <c r="AI17" s="36"/>
      <c r="AJ17" s="36"/>
      <c r="AK17" s="36"/>
      <c r="AL17" s="36"/>
      <c r="AM17" s="36"/>
      <c r="AN17" s="40">
        <v>0</v>
      </c>
      <c r="AO17" s="40">
        <v>0</v>
      </c>
      <c r="AP17" s="40">
        <v>0</v>
      </c>
      <c r="AQ17" s="40">
        <v>0</v>
      </c>
      <c r="AR17" s="82">
        <f>AN17*0.35+AO17*0.2+AP17*0.25+AQ17*0.2</f>
        <v>0</v>
      </c>
      <c r="AS17" s="74">
        <v>0</v>
      </c>
    </row>
  </sheetData>
  <mergeCells count="28"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  <mergeCell ref="F6:G6"/>
    <mergeCell ref="H6:I6"/>
    <mergeCell ref="J6:K6"/>
    <mergeCell ref="L6:M6"/>
    <mergeCell ref="N6:O6"/>
    <mergeCell ref="AH6:AJ6"/>
    <mergeCell ref="AK6:AM6"/>
    <mergeCell ref="P6:R6"/>
    <mergeCell ref="S6:T6"/>
    <mergeCell ref="U6:Y6"/>
    <mergeCell ref="AA6:AD6"/>
    <mergeCell ref="AE6:AG6"/>
  </mergeCells>
  <pageMargins left="0.7" right="0.7" top="0.75" bottom="0.75" header="0.511811023622047" footer="0.511811023622047"/>
  <pageSetup paperSize="9" scale="6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Odysseas Boufalis</dc:creator>
  <cp:keywords/>
  <dc:description/>
  <cp:lastModifiedBy>Guest User</cp:lastModifiedBy>
  <cp:revision>0</cp:revision>
  <dcterms:created xsi:type="dcterms:W3CDTF">2020-01-17T09:48:17Z</dcterms:created>
  <dcterms:modified xsi:type="dcterms:W3CDTF">2022-10-12T06:35:05Z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0x010100F8D40F5D7462F94BBAFA8D28E17E3012</vt:lpwstr>
  </property>
</Properties>
</file>